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/>
  </bookViews>
  <sheets>
    <sheet name="Todos" sheetId="1" r:id="rId1"/>
    <sheet name="Usam" sheetId="2" r:id="rId2"/>
    <sheet name="Não Usam" sheetId="4" r:id="rId3"/>
  </sheets>
  <calcPr calcId="145621"/>
</workbook>
</file>

<file path=xl/calcChain.xml><?xml version="1.0" encoding="utf-8"?>
<calcChain xmlns="http://schemas.openxmlformats.org/spreadsheetml/2006/main">
  <c r="AV88" i="2"/>
  <c r="AV87"/>
  <c r="AV86"/>
  <c r="AV85"/>
  <c r="AV84"/>
  <c r="AV83"/>
  <c r="AV82"/>
  <c r="AT88"/>
  <c r="AT87"/>
  <c r="AT86"/>
  <c r="AT85"/>
  <c r="AT84"/>
  <c r="AT83"/>
  <c r="AT82"/>
  <c r="M90"/>
  <c r="O90" s="1"/>
  <c r="M89"/>
  <c r="O89" s="1"/>
  <c r="M88"/>
  <c r="O88" s="1"/>
  <c r="M87"/>
  <c r="O87" s="1"/>
  <c r="M86"/>
  <c r="O86" s="1"/>
  <c r="M85"/>
  <c r="O85" s="1"/>
  <c r="M84"/>
  <c r="M91" s="1"/>
  <c r="M80"/>
  <c r="M77"/>
  <c r="M75"/>
  <c r="M79"/>
  <c r="M78"/>
  <c r="M76"/>
  <c r="M74"/>
  <c r="M73"/>
  <c r="AS78"/>
  <c r="AS77"/>
  <c r="AS73"/>
  <c r="AS72"/>
  <c r="AS68"/>
  <c r="AS67"/>
  <c r="AN83"/>
  <c r="AN82"/>
  <c r="AN78"/>
  <c r="AN77"/>
  <c r="AN73"/>
  <c r="AN72"/>
  <c r="AN68"/>
  <c r="AO68" s="1"/>
  <c r="AN67"/>
  <c r="AN69" s="1"/>
  <c r="AI83"/>
  <c r="AJ83" s="1"/>
  <c r="AI82"/>
  <c r="AI84" s="1"/>
  <c r="AI78"/>
  <c r="AI77"/>
  <c r="AI73"/>
  <c r="AJ73" s="1"/>
  <c r="AI72"/>
  <c r="AI74" s="1"/>
  <c r="AI68"/>
  <c r="AI67"/>
  <c r="AD83"/>
  <c r="AD82"/>
  <c r="AD78"/>
  <c r="AE78" s="1"/>
  <c r="AD77"/>
  <c r="AD79" s="1"/>
  <c r="AD73"/>
  <c r="AE73" s="1"/>
  <c r="AD72"/>
  <c r="AD74" s="1"/>
  <c r="AD68"/>
  <c r="AE68" s="1"/>
  <c r="AD67"/>
  <c r="AD69" s="1"/>
  <c r="Y83"/>
  <c r="Y82"/>
  <c r="Y78"/>
  <c r="Y77"/>
  <c r="Y73"/>
  <c r="Z73" s="1"/>
  <c r="Y72"/>
  <c r="Y74" s="1"/>
  <c r="Y68"/>
  <c r="Y67"/>
  <c r="M51" i="4"/>
  <c r="M50"/>
  <c r="M52" s="1"/>
  <c r="M68" i="2"/>
  <c r="M67"/>
  <c r="M119" i="1"/>
  <c r="M118"/>
  <c r="M120" s="1"/>
  <c r="C77" i="4"/>
  <c r="C76"/>
  <c r="C75"/>
  <c r="C74"/>
  <c r="C73"/>
  <c r="C72"/>
  <c r="C71"/>
  <c r="C70"/>
  <c r="D66"/>
  <c r="D65"/>
  <c r="D64"/>
  <c r="D63"/>
  <c r="C77" i="2"/>
  <c r="C76"/>
  <c r="C73"/>
  <c r="C72"/>
  <c r="C94"/>
  <c r="C93"/>
  <c r="C92"/>
  <c r="C91"/>
  <c r="C90"/>
  <c r="C89"/>
  <c r="C88"/>
  <c r="C87"/>
  <c r="D83"/>
  <c r="D82"/>
  <c r="D81"/>
  <c r="D80"/>
  <c r="D129" i="1"/>
  <c r="D128"/>
  <c r="D127"/>
  <c r="D126"/>
  <c r="D130" s="1"/>
  <c r="D68" i="2"/>
  <c r="D69" s="1"/>
  <c r="F67" s="1"/>
  <c r="D67"/>
  <c r="K114" i="1"/>
  <c r="K113"/>
  <c r="K115" s="1"/>
  <c r="M113" s="1"/>
  <c r="C140"/>
  <c r="C139"/>
  <c r="C138"/>
  <c r="C137"/>
  <c r="C136"/>
  <c r="C135"/>
  <c r="C134"/>
  <c r="C133"/>
  <c r="C60" i="4"/>
  <c r="C59"/>
  <c r="C123" i="1"/>
  <c r="C122"/>
  <c r="C56" i="4"/>
  <c r="C55"/>
  <c r="C119" i="1"/>
  <c r="C118"/>
  <c r="M114" l="1"/>
  <c r="F127"/>
  <c r="F129"/>
  <c r="O119"/>
  <c r="O51" i="4"/>
  <c r="M115" i="1"/>
  <c r="F128"/>
  <c r="F126"/>
  <c r="F130" s="1"/>
  <c r="C141"/>
  <c r="E139" s="1"/>
  <c r="D67" i="4"/>
  <c r="F65" s="1"/>
  <c r="C78"/>
  <c r="E71" s="1"/>
  <c r="O118" i="1"/>
  <c r="O120" s="1"/>
  <c r="O50" i="4"/>
  <c r="O52" s="1"/>
  <c r="Y84" i="2"/>
  <c r="Z82" s="1"/>
  <c r="Z84" s="1"/>
  <c r="AI69"/>
  <c r="AJ67" s="1"/>
  <c r="AJ69" s="1"/>
  <c r="AN84"/>
  <c r="AO83" s="1"/>
  <c r="AS69"/>
  <c r="AT68" s="1"/>
  <c r="AS74"/>
  <c r="AT73" s="1"/>
  <c r="AS79"/>
  <c r="AT78" s="1"/>
  <c r="Z83"/>
  <c r="AE67"/>
  <c r="AE69" s="1"/>
  <c r="AE77"/>
  <c r="AE79" s="1"/>
  <c r="AO67"/>
  <c r="AO69" s="1"/>
  <c r="AT67"/>
  <c r="AT72"/>
  <c r="O84"/>
  <c r="O91" s="1"/>
  <c r="AN74"/>
  <c r="AO73" s="1"/>
  <c r="Z72"/>
  <c r="Z74" s="1"/>
  <c r="AE72"/>
  <c r="AE74" s="1"/>
  <c r="AJ68"/>
  <c r="AJ72"/>
  <c r="AJ74" s="1"/>
  <c r="AJ82"/>
  <c r="AJ84" s="1"/>
  <c r="AO82"/>
  <c r="M81"/>
  <c r="O80" s="1"/>
  <c r="Y79"/>
  <c r="Z78" s="1"/>
  <c r="AN79"/>
  <c r="AO78" s="1"/>
  <c r="AD84"/>
  <c r="AE82" s="1"/>
  <c r="C95"/>
  <c r="E87" s="1"/>
  <c r="AI79"/>
  <c r="AJ78" s="1"/>
  <c r="D84"/>
  <c r="F81" s="1"/>
  <c r="M69"/>
  <c r="O68" s="1"/>
  <c r="E89"/>
  <c r="E93"/>
  <c r="F82"/>
  <c r="Y69"/>
  <c r="Z68" s="1"/>
  <c r="F68"/>
  <c r="F69" s="1"/>
  <c r="D51" i="4"/>
  <c r="D50"/>
  <c r="D114" i="1"/>
  <c r="D113"/>
  <c r="D115" s="1"/>
  <c r="F113" s="1"/>
  <c r="F114" l="1"/>
  <c r="F115" s="1"/>
  <c r="D52" i="4"/>
  <c r="F51" s="1"/>
  <c r="F83" i="2"/>
  <c r="F80"/>
  <c r="E92"/>
  <c r="AO84"/>
  <c r="AT74"/>
  <c r="E70" i="4"/>
  <c r="AT77" i="2"/>
  <c r="AT79" s="1"/>
  <c r="AO72"/>
  <c r="AO74" s="1"/>
  <c r="E76" i="4"/>
  <c r="E72"/>
  <c r="AE83" i="2"/>
  <c r="AE84" s="1"/>
  <c r="E77" i="4"/>
  <c r="E73"/>
  <c r="F66"/>
  <c r="E138" i="1"/>
  <c r="E134"/>
  <c r="E135"/>
  <c r="AT69" i="2"/>
  <c r="AO77"/>
  <c r="AO79" s="1"/>
  <c r="AJ77"/>
  <c r="AJ79" s="1"/>
  <c r="Z77"/>
  <c r="Z79" s="1"/>
  <c r="E74" i="4"/>
  <c r="F63"/>
  <c r="E75"/>
  <c r="F64"/>
  <c r="E140" i="1"/>
  <c r="E136"/>
  <c r="E137"/>
  <c r="E133"/>
  <c r="E141" s="1"/>
  <c r="O79" i="2"/>
  <c r="O78"/>
  <c r="O77"/>
  <c r="O73"/>
  <c r="O74"/>
  <c r="O75"/>
  <c r="O76"/>
  <c r="E90"/>
  <c r="O67"/>
  <c r="O69" s="1"/>
  <c r="E94"/>
  <c r="E88"/>
  <c r="E91"/>
  <c r="Z67"/>
  <c r="Z69" s="1"/>
  <c r="F84"/>
  <c r="E95" l="1"/>
  <c r="E78" i="4"/>
  <c r="F67"/>
  <c r="F50"/>
  <c r="F52" s="1"/>
  <c r="O81" i="2"/>
</calcChain>
</file>

<file path=xl/sharedStrings.xml><?xml version="1.0" encoding="utf-8"?>
<sst xmlns="http://schemas.openxmlformats.org/spreadsheetml/2006/main" count="410" uniqueCount="112">
  <si>
    <t>Número</t>
  </si>
  <si>
    <t>Sexo</t>
  </si>
  <si>
    <t>Idade</t>
  </si>
  <si>
    <t>Ensino</t>
  </si>
  <si>
    <t>Estado Civil</t>
  </si>
  <si>
    <t>Total</t>
  </si>
  <si>
    <t>Uso</t>
  </si>
  <si>
    <t>Whey</t>
  </si>
  <si>
    <t>BCAA</t>
  </si>
  <si>
    <t>Glutamina</t>
  </si>
  <si>
    <t>Caseina</t>
  </si>
  <si>
    <t>Albumina</t>
  </si>
  <si>
    <t>Creatina</t>
  </si>
  <si>
    <t>Malto</t>
  </si>
  <si>
    <t>Dextrose</t>
  </si>
  <si>
    <t>Hipercalorico</t>
  </si>
  <si>
    <t xml:space="preserve">Waxy </t>
  </si>
  <si>
    <t>Carbgel</t>
  </si>
  <si>
    <t>Pré-treino</t>
  </si>
  <si>
    <t>Termo</t>
  </si>
  <si>
    <t>polivit</t>
  </si>
  <si>
    <t>gatorade</t>
  </si>
  <si>
    <t>cafeína</t>
  </si>
  <si>
    <t>outros</t>
  </si>
  <si>
    <t>acomp</t>
  </si>
  <si>
    <t>vit iso</t>
  </si>
  <si>
    <t>mine iso</t>
  </si>
  <si>
    <t>Ind. Nutri</t>
  </si>
  <si>
    <t>Ind. Méd</t>
  </si>
  <si>
    <t>Ind. Prof</t>
  </si>
  <si>
    <t>Ind. Vend</t>
  </si>
  <si>
    <t>Ind. Amigos</t>
  </si>
  <si>
    <t>iniciativa</t>
  </si>
  <si>
    <t>Internet</t>
  </si>
  <si>
    <t>Outros</t>
  </si>
  <si>
    <t>M. força</t>
  </si>
  <si>
    <t>M. Magra</t>
  </si>
  <si>
    <t>M.perda</t>
  </si>
  <si>
    <t>M. defic</t>
  </si>
  <si>
    <t>M. Saude</t>
  </si>
  <si>
    <t>M. outros</t>
  </si>
  <si>
    <t>Classe</t>
  </si>
  <si>
    <t>c1</t>
  </si>
  <si>
    <t>M. Desempenho</t>
  </si>
  <si>
    <t>b2</t>
  </si>
  <si>
    <t>Powerade</t>
  </si>
  <si>
    <t>b1</t>
  </si>
  <si>
    <t>a2</t>
  </si>
  <si>
    <t>Apto nutri</t>
  </si>
  <si>
    <t>Apto méd endo</t>
  </si>
  <si>
    <t>Não Respondeu</t>
  </si>
  <si>
    <t>Apto Nutrologo</t>
  </si>
  <si>
    <t>Apto Efisico</t>
  </si>
  <si>
    <t>Médico</t>
  </si>
  <si>
    <t>c2</t>
  </si>
  <si>
    <t>a1</t>
  </si>
  <si>
    <t>d</t>
  </si>
  <si>
    <t>Masculino</t>
  </si>
  <si>
    <t>Feminino</t>
  </si>
  <si>
    <t>Ident</t>
  </si>
  <si>
    <t>Freq.  Absoluta</t>
  </si>
  <si>
    <t>Freq. Relativa</t>
  </si>
  <si>
    <t>Média</t>
  </si>
  <si>
    <t>Desvio Padrão</t>
  </si>
  <si>
    <t>Solteiro</t>
  </si>
  <si>
    <t>Casado</t>
  </si>
  <si>
    <t>Separado</t>
  </si>
  <si>
    <t>Viúvo</t>
  </si>
  <si>
    <t>Freq. Absoluta</t>
  </si>
  <si>
    <t xml:space="preserve">Classe </t>
  </si>
  <si>
    <t>e</t>
  </si>
  <si>
    <t>Freq Absoluta</t>
  </si>
  <si>
    <t>Ind</t>
  </si>
  <si>
    <t>Sim</t>
  </si>
  <si>
    <t>Não</t>
  </si>
  <si>
    <t>Ind.</t>
  </si>
  <si>
    <t>Acomp Nutricional</t>
  </si>
  <si>
    <t>total</t>
  </si>
  <si>
    <t>ind</t>
  </si>
  <si>
    <t>FA</t>
  </si>
  <si>
    <t>FR</t>
  </si>
  <si>
    <t>Glutamin</t>
  </si>
  <si>
    <t>Hiper</t>
  </si>
  <si>
    <t>Waxy</t>
  </si>
  <si>
    <t>Carb gel</t>
  </si>
  <si>
    <t>mine isol</t>
  </si>
  <si>
    <t>Pre treino</t>
  </si>
  <si>
    <t>termo</t>
  </si>
  <si>
    <t>vit isol</t>
  </si>
  <si>
    <t>powerade</t>
  </si>
  <si>
    <t>cafeina</t>
  </si>
  <si>
    <t>sim</t>
  </si>
  <si>
    <t>não</t>
  </si>
  <si>
    <t>Motivo</t>
  </si>
  <si>
    <t>Nutri</t>
  </si>
  <si>
    <t>prof academia</t>
  </si>
  <si>
    <t>Vendedor loja</t>
  </si>
  <si>
    <t>Amigos</t>
  </si>
  <si>
    <t>Iniciativa</t>
  </si>
  <si>
    <t>indicação</t>
  </si>
  <si>
    <t>Desempenho</t>
  </si>
  <si>
    <t>Força</t>
  </si>
  <si>
    <t>Massa Magra</t>
  </si>
  <si>
    <t>Perda Peso</t>
  </si>
  <si>
    <t>Compensar Def</t>
  </si>
  <si>
    <t>Saúde</t>
  </si>
  <si>
    <t>Apto a indicar</t>
  </si>
  <si>
    <t>Não respondeu</t>
  </si>
  <si>
    <t>Nutricionista</t>
  </si>
  <si>
    <t>Médico endocrino</t>
  </si>
  <si>
    <t>Nutrilogo</t>
  </si>
  <si>
    <t>Educador Físico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</si>
</sst>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9" fontId="0" fillId="0" borderId="1" xfId="1" applyFont="1" applyBorder="1"/>
    <xf numFmtId="9" fontId="0" fillId="0" borderId="1" xfId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0" borderId="1" xfId="0" applyFill="1" applyBorder="1"/>
    <xf numFmtId="0" fontId="0" fillId="0" borderId="0" xfId="0" applyBorder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2" xfId="1" applyFont="1" applyBorder="1" applyAlignment="1">
      <alignment horizontal="center"/>
    </xf>
    <xf numFmtId="9" fontId="0" fillId="0" borderId="4" xfId="1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141"/>
  <sheetViews>
    <sheetView tabSelected="1" workbookViewId="0">
      <pane ySplit="1" topLeftCell="A122" activePane="bottomLeft" state="frozen"/>
      <selection activeCell="AQ1" sqref="AQ1"/>
      <selection pane="bottomLeft" activeCell="L124" sqref="L124"/>
    </sheetView>
  </sheetViews>
  <sheetFormatPr defaultRowHeight="15"/>
  <cols>
    <col min="2" max="2" width="6.85546875" customWidth="1"/>
    <col min="3" max="3" width="6.42578125" customWidth="1"/>
    <col min="4" max="4" width="7.5703125" customWidth="1"/>
    <col min="5" max="5" width="11.140625" customWidth="1"/>
    <col min="6" max="6" width="6.28515625" customWidth="1"/>
    <col min="7" max="7" width="6" customWidth="1"/>
    <col min="12" max="12" width="11.42578125" customWidth="1"/>
    <col min="15" max="15" width="7.28515625" customWidth="1"/>
    <col min="16" max="16" width="11.42578125" customWidth="1"/>
    <col min="21" max="21" width="9" customWidth="1"/>
    <col min="22" max="22" width="9.28515625" customWidth="1"/>
    <col min="23" max="23" width="6.7109375" customWidth="1"/>
    <col min="24" max="24" width="6.140625" customWidth="1"/>
    <col min="25" max="25" width="10" customWidth="1"/>
    <col min="26" max="26" width="8.28515625" customWidth="1"/>
    <col min="29" max="29" width="6.7109375" customWidth="1"/>
    <col min="32" max="32" width="5.85546875" customWidth="1"/>
    <col min="33" max="33" width="7.7109375" customWidth="1"/>
    <col min="34" max="34" width="10.28515625" customWidth="1"/>
    <col min="35" max="35" width="6.28515625" customWidth="1"/>
    <col min="36" max="36" width="6.7109375" customWidth="1"/>
    <col min="38" max="38" width="7.85546875" customWidth="1"/>
    <col min="41" max="41" width="8.28515625" customWidth="1"/>
    <col min="42" max="42" width="7.5703125" customWidth="1"/>
    <col min="43" max="43" width="7.85546875" customWidth="1"/>
    <col min="44" max="44" width="15" customWidth="1"/>
    <col min="45" max="45" width="14.140625" customWidth="1"/>
    <col min="46" max="46" width="14.85546875" customWidth="1"/>
    <col min="47" max="47" width="14.28515625" customWidth="1"/>
    <col min="48" max="48" width="11.28515625" customWidth="1"/>
  </cols>
  <sheetData>
    <row r="1" spans="1:4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41</v>
      </c>
      <c r="G1" s="1" t="s">
        <v>6</v>
      </c>
      <c r="H1" s="1" t="s">
        <v>27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43</v>
      </c>
      <c r="Q1" s="1" t="s">
        <v>35</v>
      </c>
      <c r="R1" s="1" t="s">
        <v>36</v>
      </c>
      <c r="S1" s="1" t="s">
        <v>37</v>
      </c>
      <c r="T1" s="1" t="s">
        <v>38</v>
      </c>
      <c r="U1" s="1" t="s">
        <v>39</v>
      </c>
      <c r="V1" s="1" t="s">
        <v>40</v>
      </c>
      <c r="W1" s="1" t="s">
        <v>7</v>
      </c>
      <c r="X1" s="1" t="s">
        <v>8</v>
      </c>
      <c r="Y1" s="1" t="s">
        <v>9</v>
      </c>
      <c r="Z1" s="1" t="s">
        <v>10</v>
      </c>
      <c r="AA1" s="1" t="s">
        <v>11</v>
      </c>
      <c r="AB1" s="1" t="s">
        <v>12</v>
      </c>
      <c r="AC1" s="1" t="s">
        <v>13</v>
      </c>
      <c r="AD1" s="1" t="s">
        <v>14</v>
      </c>
      <c r="AE1" s="1" t="s">
        <v>15</v>
      </c>
      <c r="AF1" s="1" t="s">
        <v>16</v>
      </c>
      <c r="AG1" s="1" t="s">
        <v>17</v>
      </c>
      <c r="AH1" s="1" t="s">
        <v>18</v>
      </c>
      <c r="AI1" s="1" t="s">
        <v>19</v>
      </c>
      <c r="AJ1" s="1" t="s">
        <v>25</v>
      </c>
      <c r="AK1" s="1" t="s">
        <v>26</v>
      </c>
      <c r="AL1" s="1" t="s">
        <v>20</v>
      </c>
      <c r="AM1" s="1" t="s">
        <v>21</v>
      </c>
      <c r="AN1" s="1" t="s">
        <v>45</v>
      </c>
      <c r="AO1" s="1" t="s">
        <v>22</v>
      </c>
      <c r="AP1" s="1" t="s">
        <v>23</v>
      </c>
      <c r="AQ1" s="1" t="s">
        <v>24</v>
      </c>
      <c r="AR1" s="1" t="s">
        <v>50</v>
      </c>
      <c r="AS1" s="1" t="s">
        <v>48</v>
      </c>
      <c r="AT1" s="1" t="s">
        <v>49</v>
      </c>
      <c r="AU1" s="1" t="s">
        <v>51</v>
      </c>
      <c r="AV1" s="1" t="s">
        <v>52</v>
      </c>
      <c r="AW1" s="1" t="s">
        <v>53</v>
      </c>
    </row>
    <row r="2" spans="1:49">
      <c r="A2" s="1">
        <v>1</v>
      </c>
      <c r="B2" s="1">
        <v>1</v>
      </c>
      <c r="C2" s="1">
        <v>21</v>
      </c>
      <c r="D2" s="1">
        <v>11</v>
      </c>
      <c r="E2" s="1">
        <v>0</v>
      </c>
      <c r="F2" s="1">
        <v>4</v>
      </c>
      <c r="G2" s="1">
        <v>1</v>
      </c>
      <c r="H2" s="1"/>
      <c r="I2" s="1"/>
      <c r="J2" s="1"/>
      <c r="K2" s="1"/>
      <c r="L2" s="1"/>
      <c r="M2" s="1">
        <v>5</v>
      </c>
      <c r="N2" s="1"/>
      <c r="O2" s="1"/>
      <c r="P2" s="1"/>
      <c r="Q2" s="1"/>
      <c r="R2" s="1">
        <v>2</v>
      </c>
      <c r="S2" s="1"/>
      <c r="T2" s="1">
        <v>4</v>
      </c>
      <c r="U2" s="1"/>
      <c r="V2" s="1"/>
      <c r="W2" s="1">
        <v>1</v>
      </c>
      <c r="X2" s="1">
        <v>0</v>
      </c>
      <c r="Y2" s="1">
        <v>0</v>
      </c>
      <c r="Z2" s="1">
        <v>0</v>
      </c>
      <c r="AA2" s="1">
        <v>1</v>
      </c>
      <c r="AB2" s="1">
        <v>0</v>
      </c>
      <c r="AC2" s="1">
        <v>1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/>
      <c r="AQ2" s="1">
        <v>0</v>
      </c>
      <c r="AR2" s="1"/>
      <c r="AS2" s="1">
        <v>1</v>
      </c>
      <c r="AT2" s="1"/>
      <c r="AU2" s="1"/>
      <c r="AV2" s="1"/>
      <c r="AW2" s="1"/>
    </row>
    <row r="3" spans="1:49">
      <c r="A3" s="1">
        <v>2</v>
      </c>
      <c r="B3" s="1">
        <v>1</v>
      </c>
      <c r="C3" s="1">
        <v>27</v>
      </c>
      <c r="D3" s="1">
        <v>15</v>
      </c>
      <c r="E3" s="1">
        <v>0</v>
      </c>
      <c r="F3" s="1">
        <v>2</v>
      </c>
      <c r="G3" s="1">
        <v>1</v>
      </c>
      <c r="H3" s="1"/>
      <c r="I3" s="1">
        <v>1</v>
      </c>
      <c r="J3" s="1">
        <v>2</v>
      </c>
      <c r="K3" s="1"/>
      <c r="L3" s="1">
        <v>4</v>
      </c>
      <c r="M3" s="1"/>
      <c r="N3" s="1"/>
      <c r="O3" s="1"/>
      <c r="P3" s="1"/>
      <c r="Q3" s="1"/>
      <c r="R3" s="1">
        <v>2</v>
      </c>
      <c r="S3" s="1"/>
      <c r="T3" s="1"/>
      <c r="U3" s="1"/>
      <c r="V3" s="1"/>
      <c r="W3" s="1">
        <v>1</v>
      </c>
      <c r="X3" s="1">
        <v>1</v>
      </c>
      <c r="Y3" s="1">
        <v>1</v>
      </c>
      <c r="Z3" s="1">
        <v>0</v>
      </c>
      <c r="AA3" s="1">
        <v>1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1</v>
      </c>
      <c r="AI3" s="1">
        <v>1</v>
      </c>
      <c r="AJ3" s="1">
        <v>0</v>
      </c>
      <c r="AK3" s="1">
        <v>1</v>
      </c>
      <c r="AL3" s="1">
        <v>0</v>
      </c>
      <c r="AM3" s="1">
        <v>0</v>
      </c>
      <c r="AN3" s="1">
        <v>0</v>
      </c>
      <c r="AO3" s="1">
        <v>0</v>
      </c>
      <c r="AP3" s="1"/>
      <c r="AQ3" s="1">
        <v>0</v>
      </c>
      <c r="AR3" s="1">
        <v>0</v>
      </c>
      <c r="AS3" s="1"/>
      <c r="AT3" s="1"/>
      <c r="AU3" s="1"/>
      <c r="AV3" s="1"/>
      <c r="AW3" s="1"/>
    </row>
    <row r="4" spans="1:49">
      <c r="A4" s="1">
        <v>3</v>
      </c>
      <c r="B4" s="1">
        <v>1</v>
      </c>
      <c r="C4" s="1">
        <v>22</v>
      </c>
      <c r="D4" s="1">
        <v>11</v>
      </c>
      <c r="E4" s="1">
        <v>0</v>
      </c>
      <c r="F4" s="1">
        <v>4</v>
      </c>
      <c r="G4" s="1">
        <v>1</v>
      </c>
      <c r="H4" s="1"/>
      <c r="I4" s="1"/>
      <c r="J4" s="1"/>
      <c r="K4" s="1"/>
      <c r="L4" s="1"/>
      <c r="M4" s="1">
        <v>5</v>
      </c>
      <c r="N4" s="1"/>
      <c r="O4" s="1"/>
      <c r="P4" s="1"/>
      <c r="Q4" s="1"/>
      <c r="R4" s="1">
        <v>2</v>
      </c>
      <c r="S4" s="1"/>
      <c r="T4" s="1"/>
      <c r="U4" s="1"/>
      <c r="V4" s="1"/>
      <c r="W4" s="1">
        <v>1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/>
      <c r="AP4" s="1"/>
      <c r="AQ4" s="1">
        <v>0</v>
      </c>
      <c r="AR4" s="1"/>
      <c r="AS4" s="1">
        <v>1</v>
      </c>
      <c r="AT4" s="1"/>
      <c r="AU4" s="1"/>
      <c r="AV4" s="1"/>
      <c r="AW4" s="1"/>
    </row>
    <row r="5" spans="1:49">
      <c r="A5" s="1">
        <v>4</v>
      </c>
      <c r="B5" s="1">
        <v>1</v>
      </c>
      <c r="C5" s="1">
        <v>21</v>
      </c>
      <c r="D5" s="1">
        <v>15</v>
      </c>
      <c r="E5" s="1">
        <v>0</v>
      </c>
      <c r="F5" s="1">
        <v>2</v>
      </c>
      <c r="G5" s="1">
        <v>1</v>
      </c>
      <c r="H5" s="1"/>
      <c r="I5" s="1"/>
      <c r="J5" s="1"/>
      <c r="K5" s="1">
        <v>3</v>
      </c>
      <c r="L5" s="1">
        <v>4</v>
      </c>
      <c r="M5" s="1"/>
      <c r="N5" s="1"/>
      <c r="O5" s="1"/>
      <c r="P5" s="1"/>
      <c r="Q5" s="1"/>
      <c r="R5" s="1">
        <v>2</v>
      </c>
      <c r="S5" s="1"/>
      <c r="T5" s="1"/>
      <c r="U5" s="1"/>
      <c r="V5" s="1"/>
      <c r="W5" s="1">
        <v>1</v>
      </c>
      <c r="X5" s="1">
        <v>1</v>
      </c>
      <c r="Y5" s="1">
        <v>1</v>
      </c>
      <c r="Z5" s="1">
        <v>1</v>
      </c>
      <c r="AA5" s="1">
        <v>1</v>
      </c>
      <c r="AB5" s="1">
        <v>1</v>
      </c>
      <c r="AC5" s="1">
        <v>1</v>
      </c>
      <c r="AD5" s="1">
        <v>1</v>
      </c>
      <c r="AE5" s="1">
        <v>0</v>
      </c>
      <c r="AF5" s="1">
        <v>1</v>
      </c>
      <c r="AG5" s="1">
        <v>1</v>
      </c>
      <c r="AH5" s="1">
        <v>1</v>
      </c>
      <c r="AI5" s="1">
        <v>1</v>
      </c>
      <c r="AJ5" s="1">
        <v>1</v>
      </c>
      <c r="AK5" s="1">
        <v>1</v>
      </c>
      <c r="AL5" s="1">
        <v>1</v>
      </c>
      <c r="AM5" s="1">
        <v>0</v>
      </c>
      <c r="AN5" s="1">
        <v>0</v>
      </c>
      <c r="AO5" s="1">
        <v>1</v>
      </c>
      <c r="AP5" s="1"/>
      <c r="AQ5" s="1">
        <v>1</v>
      </c>
      <c r="AR5" s="1"/>
      <c r="AS5" s="1">
        <v>1</v>
      </c>
      <c r="AT5" s="1"/>
      <c r="AU5" s="1"/>
      <c r="AV5" s="1"/>
      <c r="AW5" s="1"/>
    </row>
    <row r="6" spans="1:49">
      <c r="A6" s="1">
        <v>5</v>
      </c>
      <c r="B6" s="1">
        <v>1</v>
      </c>
      <c r="C6" s="1">
        <v>26</v>
      </c>
      <c r="D6" s="1">
        <v>16</v>
      </c>
      <c r="E6" s="1">
        <v>0</v>
      </c>
      <c r="F6" s="1">
        <v>1</v>
      </c>
      <c r="G6" s="1">
        <v>1</v>
      </c>
      <c r="H6" s="1"/>
      <c r="I6" s="1"/>
      <c r="J6" s="1"/>
      <c r="K6" s="1"/>
      <c r="L6" s="1">
        <v>4</v>
      </c>
      <c r="M6" s="1"/>
      <c r="N6" s="1"/>
      <c r="O6" s="1"/>
      <c r="P6" s="1"/>
      <c r="Q6" s="1"/>
      <c r="R6" s="1">
        <v>2</v>
      </c>
      <c r="S6" s="1"/>
      <c r="T6" s="1"/>
      <c r="U6" s="1"/>
      <c r="V6" s="1"/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1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/>
      <c r="AQ6" s="1">
        <v>0</v>
      </c>
      <c r="AR6" s="1"/>
      <c r="AS6" s="1">
        <v>1</v>
      </c>
      <c r="AT6" s="1"/>
      <c r="AU6" s="1"/>
      <c r="AV6" s="1"/>
      <c r="AW6" s="1"/>
    </row>
    <row r="7" spans="1:49">
      <c r="A7" s="1">
        <v>6</v>
      </c>
      <c r="B7" s="1">
        <v>1</v>
      </c>
      <c r="C7" s="1">
        <v>26</v>
      </c>
      <c r="D7" s="1">
        <v>18</v>
      </c>
      <c r="E7" s="1">
        <v>0</v>
      </c>
      <c r="F7" s="1">
        <v>4</v>
      </c>
      <c r="G7" s="1">
        <v>1</v>
      </c>
      <c r="H7" s="1"/>
      <c r="I7" s="1"/>
      <c r="J7" s="1">
        <v>2</v>
      </c>
      <c r="K7" s="1"/>
      <c r="L7" s="1"/>
      <c r="M7" s="1"/>
      <c r="N7" s="1">
        <v>6</v>
      </c>
      <c r="O7" s="1"/>
      <c r="P7" s="1">
        <v>0</v>
      </c>
      <c r="Q7" s="1">
        <v>1</v>
      </c>
      <c r="R7" s="1"/>
      <c r="S7" s="1"/>
      <c r="T7" s="1">
        <v>4</v>
      </c>
      <c r="U7" s="1"/>
      <c r="V7" s="1"/>
      <c r="W7" s="1">
        <v>1</v>
      </c>
      <c r="X7" s="1">
        <v>1</v>
      </c>
      <c r="Y7" s="1">
        <v>0</v>
      </c>
      <c r="Z7" s="1">
        <v>0</v>
      </c>
      <c r="AA7" s="1">
        <v>0</v>
      </c>
      <c r="AB7" s="1">
        <v>1</v>
      </c>
      <c r="AC7" s="1">
        <v>1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/>
      <c r="AQ7" s="1">
        <v>0</v>
      </c>
      <c r="AR7" s="1"/>
      <c r="AS7" s="1">
        <v>1</v>
      </c>
      <c r="AT7" s="1"/>
      <c r="AU7" s="1"/>
      <c r="AV7" s="1"/>
      <c r="AW7" s="1"/>
    </row>
    <row r="8" spans="1:49">
      <c r="A8" s="1">
        <v>7</v>
      </c>
      <c r="B8" s="1">
        <v>1</v>
      </c>
      <c r="C8" s="1">
        <v>36</v>
      </c>
      <c r="D8" s="1">
        <v>15</v>
      </c>
      <c r="E8" s="1">
        <v>1</v>
      </c>
      <c r="F8" s="1">
        <v>1</v>
      </c>
      <c r="G8" s="1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>
        <v>0</v>
      </c>
      <c r="AR8" s="1"/>
      <c r="AS8" s="1">
        <v>1</v>
      </c>
      <c r="AT8" s="1">
        <v>2</v>
      </c>
      <c r="AU8" s="1"/>
      <c r="AV8" s="1"/>
      <c r="AW8" s="1"/>
    </row>
    <row r="9" spans="1:49">
      <c r="A9" s="1">
        <v>8</v>
      </c>
      <c r="B9" s="1">
        <v>1</v>
      </c>
      <c r="C9" s="1">
        <v>22</v>
      </c>
      <c r="D9" s="1">
        <v>16</v>
      </c>
      <c r="E9" s="1">
        <v>0</v>
      </c>
      <c r="F9" s="1">
        <v>2</v>
      </c>
      <c r="G9" s="1">
        <v>1</v>
      </c>
      <c r="H9" s="1">
        <v>0</v>
      </c>
      <c r="I9" s="1"/>
      <c r="J9" s="1"/>
      <c r="K9" s="1"/>
      <c r="L9" s="1"/>
      <c r="M9" s="1"/>
      <c r="N9" s="1"/>
      <c r="O9" s="1"/>
      <c r="P9" s="1"/>
      <c r="Q9" s="1"/>
      <c r="R9" s="1">
        <v>2</v>
      </c>
      <c r="S9" s="1"/>
      <c r="T9" s="1"/>
      <c r="U9" s="1"/>
      <c r="V9" s="1"/>
      <c r="W9" s="1">
        <v>1</v>
      </c>
      <c r="X9" s="1">
        <v>0</v>
      </c>
      <c r="Y9" s="1">
        <v>0</v>
      </c>
      <c r="Z9" s="1">
        <v>0</v>
      </c>
      <c r="AA9" s="1">
        <v>1</v>
      </c>
      <c r="AB9" s="1">
        <v>1</v>
      </c>
      <c r="AC9" s="1">
        <v>0</v>
      </c>
      <c r="AD9" s="1">
        <v>1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/>
      <c r="AQ9" s="1">
        <v>0</v>
      </c>
      <c r="AR9" s="1"/>
      <c r="AS9" s="1">
        <v>1</v>
      </c>
      <c r="AT9" s="1"/>
      <c r="AU9" s="1"/>
      <c r="AV9" s="1"/>
      <c r="AW9" s="1"/>
    </row>
    <row r="10" spans="1:49">
      <c r="A10" s="1">
        <v>9</v>
      </c>
      <c r="B10" s="1">
        <v>1</v>
      </c>
      <c r="C10" s="1">
        <v>20</v>
      </c>
      <c r="D10" s="1">
        <v>14</v>
      </c>
      <c r="E10" s="1">
        <v>0</v>
      </c>
      <c r="F10" s="1">
        <v>3</v>
      </c>
      <c r="G10" s="1">
        <v>1</v>
      </c>
      <c r="H10" s="1"/>
      <c r="I10" s="1"/>
      <c r="J10" s="1"/>
      <c r="K10" s="1"/>
      <c r="L10" s="1">
        <v>4</v>
      </c>
      <c r="M10" s="1"/>
      <c r="N10" s="1"/>
      <c r="O10" s="1"/>
      <c r="P10" s="1"/>
      <c r="Q10" s="1"/>
      <c r="R10" s="1">
        <v>2</v>
      </c>
      <c r="S10" s="1"/>
      <c r="T10" s="1"/>
      <c r="U10" s="1"/>
      <c r="V10" s="1"/>
      <c r="W10" s="1">
        <v>1</v>
      </c>
      <c r="X10" s="1">
        <v>1</v>
      </c>
      <c r="Y10" s="1">
        <v>1</v>
      </c>
      <c r="Z10" s="1">
        <v>0</v>
      </c>
      <c r="AA10" s="1">
        <v>0</v>
      </c>
      <c r="AB10" s="1">
        <v>1</v>
      </c>
      <c r="AC10" s="1">
        <v>1</v>
      </c>
      <c r="AD10" s="1">
        <v>1</v>
      </c>
      <c r="AE10" s="1">
        <v>0</v>
      </c>
      <c r="AF10" s="1">
        <v>0</v>
      </c>
      <c r="AG10" s="1">
        <v>0</v>
      </c>
      <c r="AH10" s="1">
        <v>1</v>
      </c>
      <c r="AI10" s="1">
        <v>0</v>
      </c>
      <c r="AJ10" s="1">
        <v>0</v>
      </c>
      <c r="AK10" s="1">
        <v>1</v>
      </c>
      <c r="AL10" s="1">
        <v>0</v>
      </c>
      <c r="AM10" s="1">
        <v>1</v>
      </c>
      <c r="AN10" s="1">
        <v>1</v>
      </c>
      <c r="AO10" s="1">
        <v>1</v>
      </c>
      <c r="AP10" s="1"/>
      <c r="AQ10" s="1">
        <v>0</v>
      </c>
      <c r="AR10" s="1"/>
      <c r="AS10" s="1">
        <v>1</v>
      </c>
      <c r="AT10" s="1"/>
      <c r="AU10" s="1"/>
      <c r="AV10" s="1"/>
      <c r="AW10" s="1"/>
    </row>
    <row r="11" spans="1:49">
      <c r="A11" s="1">
        <v>10</v>
      </c>
      <c r="B11" s="1">
        <v>1</v>
      </c>
      <c r="C11" s="1">
        <v>21</v>
      </c>
      <c r="D11" s="1">
        <v>15</v>
      </c>
      <c r="E11" s="1">
        <v>0</v>
      </c>
      <c r="F11" s="1">
        <v>4</v>
      </c>
      <c r="G11" s="1">
        <v>1</v>
      </c>
      <c r="H11" s="1"/>
      <c r="I11" s="1"/>
      <c r="J11" s="1"/>
      <c r="K11" s="1"/>
      <c r="L11" s="1"/>
      <c r="M11" s="1">
        <v>5</v>
      </c>
      <c r="N11" s="1"/>
      <c r="O11" s="1"/>
      <c r="P11" s="1"/>
      <c r="Q11" s="1">
        <v>1</v>
      </c>
      <c r="R11" s="1">
        <v>2</v>
      </c>
      <c r="S11" s="1">
        <v>3</v>
      </c>
      <c r="T11" s="1"/>
      <c r="U11" s="1"/>
      <c r="V11" s="1"/>
      <c r="W11" s="1">
        <v>1</v>
      </c>
      <c r="X11" s="1">
        <v>1</v>
      </c>
      <c r="Y11" s="1">
        <v>0</v>
      </c>
      <c r="Z11" s="1">
        <v>0</v>
      </c>
      <c r="AA11" s="1">
        <v>1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1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1</v>
      </c>
      <c r="AP11" s="1"/>
      <c r="AQ11" s="1">
        <v>0</v>
      </c>
      <c r="AR11" s="1"/>
      <c r="AS11" s="1">
        <v>1</v>
      </c>
      <c r="AT11" s="1"/>
      <c r="AU11" s="1"/>
      <c r="AV11" s="1"/>
      <c r="AW11" s="1"/>
    </row>
    <row r="12" spans="1:49">
      <c r="A12" s="1">
        <v>11</v>
      </c>
      <c r="B12" s="1">
        <v>1</v>
      </c>
      <c r="C12" s="1">
        <v>30</v>
      </c>
      <c r="D12" s="1">
        <v>21</v>
      </c>
      <c r="E12" s="1">
        <v>0</v>
      </c>
      <c r="F12" s="1">
        <v>2</v>
      </c>
      <c r="G12" s="1"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>
        <v>0</v>
      </c>
      <c r="AR12" s="1"/>
      <c r="AS12" s="1"/>
      <c r="AT12" s="1"/>
      <c r="AU12" s="1">
        <v>3</v>
      </c>
      <c r="AV12" s="1"/>
      <c r="AW12" s="1"/>
    </row>
    <row r="13" spans="1:49">
      <c r="A13" s="1">
        <v>12</v>
      </c>
      <c r="B13" s="1">
        <v>2</v>
      </c>
      <c r="C13" s="1">
        <v>30</v>
      </c>
      <c r="D13" s="1">
        <v>17</v>
      </c>
      <c r="E13" s="1">
        <v>0</v>
      </c>
      <c r="F13" s="1">
        <v>3</v>
      </c>
      <c r="G13" s="1">
        <v>1</v>
      </c>
      <c r="H13" s="1"/>
      <c r="I13" s="1"/>
      <c r="J13" s="1"/>
      <c r="K13" s="1"/>
      <c r="L13" s="1"/>
      <c r="M13" s="1">
        <v>5</v>
      </c>
      <c r="N13" s="1"/>
      <c r="O13" s="1"/>
      <c r="P13" s="1"/>
      <c r="Q13" s="1">
        <v>1</v>
      </c>
      <c r="R13" s="1"/>
      <c r="S13" s="1"/>
      <c r="T13" s="1"/>
      <c r="U13" s="1"/>
      <c r="V13" s="1"/>
      <c r="W13" s="1">
        <v>1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1</v>
      </c>
      <c r="AH13" s="1">
        <v>0</v>
      </c>
      <c r="AI13" s="1">
        <v>0</v>
      </c>
      <c r="AJ13" s="1">
        <v>1</v>
      </c>
      <c r="AK13" s="1">
        <v>0</v>
      </c>
      <c r="AL13" s="1">
        <v>1</v>
      </c>
      <c r="AM13" s="1">
        <v>1</v>
      </c>
      <c r="AN13" s="1">
        <v>1</v>
      </c>
      <c r="AO13" s="1">
        <v>0</v>
      </c>
      <c r="AP13" s="1"/>
      <c r="AQ13" s="1">
        <v>0</v>
      </c>
      <c r="AR13" s="1"/>
      <c r="AS13" s="1">
        <v>1</v>
      </c>
      <c r="AT13" s="1"/>
      <c r="AU13" s="1"/>
      <c r="AV13" s="1">
        <v>4</v>
      </c>
      <c r="AW13" s="1"/>
    </row>
    <row r="14" spans="1:49">
      <c r="A14" s="1">
        <v>13</v>
      </c>
      <c r="B14" s="1">
        <v>1</v>
      </c>
      <c r="C14" s="1">
        <v>26</v>
      </c>
      <c r="D14" s="1">
        <v>16</v>
      </c>
      <c r="E14" s="1">
        <v>1</v>
      </c>
      <c r="F14" s="1">
        <v>2</v>
      </c>
      <c r="G14" s="1"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>
        <v>1</v>
      </c>
      <c r="AR14" s="1"/>
      <c r="AS14" s="1">
        <v>1</v>
      </c>
      <c r="AT14" s="1"/>
      <c r="AU14" s="1"/>
      <c r="AV14" s="1"/>
      <c r="AW14" s="1"/>
    </row>
    <row r="15" spans="1:49">
      <c r="A15" s="1">
        <v>14</v>
      </c>
      <c r="B15" s="1">
        <v>1</v>
      </c>
      <c r="C15" s="1">
        <v>25</v>
      </c>
      <c r="D15" s="1">
        <v>17</v>
      </c>
      <c r="E15" s="1">
        <v>0</v>
      </c>
      <c r="F15" s="1">
        <v>3</v>
      </c>
      <c r="G15" s="1">
        <v>1</v>
      </c>
      <c r="H15" s="1"/>
      <c r="I15" s="1"/>
      <c r="J15" s="1"/>
      <c r="K15" s="1"/>
      <c r="L15" s="1">
        <v>4</v>
      </c>
      <c r="M15" s="1"/>
      <c r="N15" s="1"/>
      <c r="O15" s="1"/>
      <c r="P15" s="1"/>
      <c r="Q15" s="1"/>
      <c r="R15" s="1">
        <v>2</v>
      </c>
      <c r="S15" s="1"/>
      <c r="T15" s="1"/>
      <c r="U15" s="1"/>
      <c r="V15" s="1"/>
      <c r="W15" s="1">
        <v>1</v>
      </c>
      <c r="X15" s="1">
        <v>1</v>
      </c>
      <c r="Y15" s="1">
        <v>1</v>
      </c>
      <c r="Z15" s="1">
        <v>0</v>
      </c>
      <c r="AA15" s="1">
        <v>1</v>
      </c>
      <c r="AB15" s="1">
        <v>0</v>
      </c>
      <c r="AC15" s="1">
        <v>1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1</v>
      </c>
      <c r="AP15" s="1"/>
      <c r="AQ15" s="1">
        <v>0</v>
      </c>
      <c r="AR15" s="1"/>
      <c r="AS15" s="1">
        <v>1</v>
      </c>
      <c r="AT15" s="1"/>
      <c r="AU15" s="1"/>
      <c r="AV15" s="1"/>
      <c r="AW15" s="1"/>
    </row>
    <row r="16" spans="1:49">
      <c r="A16" s="1">
        <v>15</v>
      </c>
      <c r="B16" s="1">
        <v>2</v>
      </c>
      <c r="C16" s="1">
        <v>29</v>
      </c>
      <c r="D16" s="1">
        <v>17</v>
      </c>
      <c r="E16" s="1">
        <v>0</v>
      </c>
      <c r="F16" s="1">
        <v>3</v>
      </c>
      <c r="G16" s="1">
        <v>1</v>
      </c>
      <c r="H16" s="1"/>
      <c r="I16" s="1"/>
      <c r="J16" s="1">
        <v>2</v>
      </c>
      <c r="K16" s="1">
        <v>3</v>
      </c>
      <c r="L16" s="1"/>
      <c r="M16" s="1"/>
      <c r="N16" s="1"/>
      <c r="O16" s="1"/>
      <c r="P16" s="1"/>
      <c r="Q16" s="1"/>
      <c r="R16" s="1">
        <v>2</v>
      </c>
      <c r="S16" s="1"/>
      <c r="T16" s="1"/>
      <c r="U16" s="1"/>
      <c r="V16" s="1"/>
      <c r="W16" s="1">
        <v>1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/>
      <c r="AQ16" s="1">
        <v>0</v>
      </c>
      <c r="AR16" s="1"/>
      <c r="AS16" s="1">
        <v>1</v>
      </c>
      <c r="AT16" s="1"/>
      <c r="AU16" s="1"/>
      <c r="AV16" s="1">
        <v>4</v>
      </c>
      <c r="AW16" s="1">
        <v>5</v>
      </c>
    </row>
    <row r="17" spans="1:49">
      <c r="A17" s="1">
        <v>16</v>
      </c>
      <c r="B17" s="1">
        <v>2</v>
      </c>
      <c r="C17" s="1">
        <v>37</v>
      </c>
      <c r="D17" s="1">
        <v>16</v>
      </c>
      <c r="E17" s="1">
        <v>1</v>
      </c>
      <c r="F17" s="1">
        <v>2</v>
      </c>
      <c r="G17" s="1">
        <v>1</v>
      </c>
      <c r="H17" s="1">
        <v>0</v>
      </c>
      <c r="I17" s="1"/>
      <c r="J17" s="1"/>
      <c r="K17" s="1"/>
      <c r="L17" s="1"/>
      <c r="M17" s="1"/>
      <c r="N17" s="1"/>
      <c r="O17" s="1"/>
      <c r="P17" s="1"/>
      <c r="Q17" s="1"/>
      <c r="R17" s="1">
        <v>2</v>
      </c>
      <c r="S17" s="1"/>
      <c r="T17" s="1"/>
      <c r="U17" s="1"/>
      <c r="V17" s="1"/>
      <c r="W17" s="1">
        <v>1</v>
      </c>
      <c r="X17" s="1">
        <v>1</v>
      </c>
      <c r="Y17" s="1">
        <v>1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/>
      <c r="AQ17" s="1">
        <v>1</v>
      </c>
      <c r="AR17" s="1"/>
      <c r="AS17" s="1">
        <v>1</v>
      </c>
      <c r="AT17" s="1"/>
      <c r="AU17" s="1"/>
      <c r="AV17" s="1"/>
      <c r="AW17" s="1"/>
    </row>
    <row r="18" spans="1:49">
      <c r="A18" s="1">
        <v>17</v>
      </c>
      <c r="B18" s="1">
        <v>1</v>
      </c>
      <c r="C18" s="1">
        <v>28</v>
      </c>
      <c r="D18" s="1">
        <v>16</v>
      </c>
      <c r="E18" s="1">
        <v>0</v>
      </c>
      <c r="F18" s="1">
        <v>3</v>
      </c>
      <c r="G18" s="1">
        <v>1</v>
      </c>
      <c r="H18" s="1"/>
      <c r="I18" s="1"/>
      <c r="J18" s="1">
        <v>2</v>
      </c>
      <c r="K18" s="1"/>
      <c r="L18" s="1"/>
      <c r="M18" s="1"/>
      <c r="N18" s="1"/>
      <c r="O18" s="1"/>
      <c r="P18" s="1"/>
      <c r="Q18" s="1"/>
      <c r="R18" s="1">
        <v>2</v>
      </c>
      <c r="S18" s="1"/>
      <c r="T18" s="1"/>
      <c r="U18" s="1"/>
      <c r="V18" s="1"/>
      <c r="W18" s="1">
        <v>1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/>
      <c r="AQ18" s="1">
        <v>0</v>
      </c>
      <c r="AR18" s="1"/>
      <c r="AS18" s="1">
        <v>1</v>
      </c>
      <c r="AT18" s="1"/>
      <c r="AU18" s="1"/>
      <c r="AV18" s="1"/>
      <c r="AW18" s="1"/>
    </row>
    <row r="19" spans="1:49">
      <c r="A19" s="1">
        <v>18</v>
      </c>
      <c r="B19" s="1">
        <v>2</v>
      </c>
      <c r="C19" s="1">
        <v>45</v>
      </c>
      <c r="D19" s="1">
        <v>15</v>
      </c>
      <c r="E19" s="1">
        <v>0</v>
      </c>
      <c r="F19" s="1">
        <v>2</v>
      </c>
      <c r="G19" s="1">
        <v>1</v>
      </c>
      <c r="H19" s="1"/>
      <c r="I19" s="1">
        <v>1</v>
      </c>
      <c r="J19" s="1"/>
      <c r="K19" s="1"/>
      <c r="L19" s="1"/>
      <c r="M19" s="1"/>
      <c r="N19" s="1"/>
      <c r="O19" s="1"/>
      <c r="P19" s="1">
        <v>0</v>
      </c>
      <c r="Q19" s="1"/>
      <c r="R19" s="1">
        <v>2</v>
      </c>
      <c r="S19" s="1"/>
      <c r="T19" s="1">
        <v>4</v>
      </c>
      <c r="U19" s="1">
        <v>5</v>
      </c>
      <c r="V19" s="1"/>
      <c r="W19" s="1">
        <v>1</v>
      </c>
      <c r="X19" s="1">
        <v>0</v>
      </c>
      <c r="Y19" s="1">
        <v>1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1</v>
      </c>
      <c r="AM19" s="1">
        <v>0</v>
      </c>
      <c r="AN19" s="1">
        <v>0</v>
      </c>
      <c r="AO19" s="1">
        <v>0</v>
      </c>
      <c r="AP19" s="1"/>
      <c r="AQ19" s="1">
        <v>0</v>
      </c>
      <c r="AR19" s="1"/>
      <c r="AS19" s="1">
        <v>1</v>
      </c>
      <c r="AT19" s="1"/>
      <c r="AU19" s="1"/>
      <c r="AV19" s="1"/>
      <c r="AW19" s="1"/>
    </row>
    <row r="20" spans="1:49">
      <c r="A20" s="1">
        <v>19</v>
      </c>
      <c r="B20" s="1">
        <v>1</v>
      </c>
      <c r="C20" s="1">
        <v>20</v>
      </c>
      <c r="D20" s="1">
        <v>11</v>
      </c>
      <c r="E20" s="1">
        <v>0</v>
      </c>
      <c r="F20" s="1">
        <v>3</v>
      </c>
      <c r="G20" s="1">
        <v>1</v>
      </c>
      <c r="H20" s="1">
        <v>0</v>
      </c>
      <c r="I20" s="1">
        <v>1</v>
      </c>
      <c r="J20" s="1">
        <v>2</v>
      </c>
      <c r="K20" s="1">
        <v>3</v>
      </c>
      <c r="L20" s="1">
        <v>4</v>
      </c>
      <c r="M20" s="1">
        <v>5</v>
      </c>
      <c r="N20" s="1">
        <v>6</v>
      </c>
      <c r="O20" s="1"/>
      <c r="P20" s="1">
        <v>0</v>
      </c>
      <c r="Q20" s="1"/>
      <c r="R20" s="1">
        <v>2</v>
      </c>
      <c r="S20" s="1"/>
      <c r="T20" s="1"/>
      <c r="U20" s="1">
        <v>5</v>
      </c>
      <c r="V20" s="1"/>
      <c r="W20" s="1">
        <v>1</v>
      </c>
      <c r="X20" s="1">
        <v>1</v>
      </c>
      <c r="Y20" s="1">
        <v>1</v>
      </c>
      <c r="Z20" s="1">
        <v>0</v>
      </c>
      <c r="AA20" s="1">
        <v>0</v>
      </c>
      <c r="AB20" s="1">
        <v>1</v>
      </c>
      <c r="AC20" s="1">
        <v>1</v>
      </c>
      <c r="AD20" s="1">
        <v>0</v>
      </c>
      <c r="AE20" s="1">
        <v>0</v>
      </c>
      <c r="AF20" s="1">
        <v>0</v>
      </c>
      <c r="AG20" s="1">
        <v>0</v>
      </c>
      <c r="AH20" s="1">
        <v>1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/>
      <c r="AQ20" s="1">
        <v>1</v>
      </c>
      <c r="AR20" s="1"/>
      <c r="AS20" s="1">
        <v>1</v>
      </c>
      <c r="AT20" s="1"/>
      <c r="AU20" s="1"/>
      <c r="AV20" s="1"/>
      <c r="AW20" s="1">
        <v>5</v>
      </c>
    </row>
    <row r="21" spans="1:49">
      <c r="A21" s="1">
        <v>20</v>
      </c>
      <c r="B21" s="1">
        <v>1</v>
      </c>
      <c r="C21" s="1">
        <v>25</v>
      </c>
      <c r="D21" s="1">
        <v>15</v>
      </c>
      <c r="E21" s="1">
        <v>0</v>
      </c>
      <c r="F21" s="1">
        <v>2</v>
      </c>
      <c r="G21" s="1">
        <v>1</v>
      </c>
      <c r="H21" s="1"/>
      <c r="I21" s="1"/>
      <c r="J21" s="1"/>
      <c r="K21" s="1"/>
      <c r="L21" s="1">
        <v>4</v>
      </c>
      <c r="M21" s="1"/>
      <c r="N21" s="1"/>
      <c r="O21" s="1"/>
      <c r="P21" s="1"/>
      <c r="Q21" s="1"/>
      <c r="R21" s="1">
        <v>2</v>
      </c>
      <c r="S21" s="1"/>
      <c r="T21" s="1"/>
      <c r="U21" s="1"/>
      <c r="V21" s="1"/>
      <c r="W21" s="1">
        <v>1</v>
      </c>
      <c r="X21" s="1">
        <v>0</v>
      </c>
      <c r="Y21" s="1">
        <v>0</v>
      </c>
      <c r="Z21" s="1">
        <v>0</v>
      </c>
      <c r="AA21" s="1">
        <v>1</v>
      </c>
      <c r="AB21" s="1">
        <v>1</v>
      </c>
      <c r="AC21" s="1">
        <v>1</v>
      </c>
      <c r="AD21" s="1">
        <v>1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/>
      <c r="AQ21" s="1">
        <v>0</v>
      </c>
      <c r="AR21" s="1"/>
      <c r="AS21" s="1">
        <v>1</v>
      </c>
      <c r="AT21" s="1"/>
      <c r="AU21" s="1"/>
      <c r="AV21" s="1"/>
      <c r="AW21" s="1"/>
    </row>
    <row r="22" spans="1:49">
      <c r="A22" s="1">
        <v>21</v>
      </c>
      <c r="B22" s="1">
        <v>1</v>
      </c>
      <c r="C22" s="1">
        <v>39</v>
      </c>
      <c r="D22" s="1">
        <v>14</v>
      </c>
      <c r="E22" s="1">
        <v>0</v>
      </c>
      <c r="F22" s="1">
        <v>3</v>
      </c>
      <c r="G22" s="1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>
        <v>0</v>
      </c>
      <c r="AR22" s="1">
        <v>0</v>
      </c>
      <c r="AS22" s="1"/>
      <c r="AT22" s="1"/>
      <c r="AU22" s="1"/>
      <c r="AV22" s="1"/>
      <c r="AW22" s="1"/>
    </row>
    <row r="23" spans="1:49">
      <c r="A23" s="1">
        <v>22</v>
      </c>
      <c r="B23" s="1">
        <v>1</v>
      </c>
      <c r="C23" s="1">
        <v>28</v>
      </c>
      <c r="D23" s="1">
        <v>13</v>
      </c>
      <c r="E23" s="1">
        <v>0</v>
      </c>
      <c r="F23" s="1">
        <v>5</v>
      </c>
      <c r="G23" s="1">
        <v>1</v>
      </c>
      <c r="H23" s="1">
        <v>0</v>
      </c>
      <c r="I23" s="1"/>
      <c r="J23" s="1"/>
      <c r="K23" s="1"/>
      <c r="L23" s="1"/>
      <c r="M23" s="1"/>
      <c r="N23" s="1"/>
      <c r="O23" s="1"/>
      <c r="P23" s="1"/>
      <c r="Q23" s="1"/>
      <c r="R23" s="1">
        <v>2</v>
      </c>
      <c r="S23" s="1"/>
      <c r="T23" s="1"/>
      <c r="U23" s="1"/>
      <c r="V23" s="1"/>
      <c r="W23" s="1">
        <v>1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/>
      <c r="AQ23" s="1">
        <v>0</v>
      </c>
      <c r="AR23" s="1"/>
      <c r="AS23" s="1">
        <v>1</v>
      </c>
      <c r="AT23" s="1"/>
      <c r="AU23" s="1"/>
      <c r="AV23" s="1"/>
      <c r="AW23" s="1"/>
    </row>
    <row r="24" spans="1:49">
      <c r="A24" s="1">
        <v>23</v>
      </c>
      <c r="B24" s="1">
        <v>2</v>
      </c>
      <c r="C24" s="1">
        <v>27</v>
      </c>
      <c r="D24" s="1">
        <v>15</v>
      </c>
      <c r="E24" s="1">
        <v>0</v>
      </c>
      <c r="F24" s="1">
        <v>3</v>
      </c>
      <c r="G24" s="1">
        <v>1</v>
      </c>
      <c r="H24" s="1"/>
      <c r="I24" s="1"/>
      <c r="J24" s="1"/>
      <c r="K24" s="1">
        <v>3</v>
      </c>
      <c r="L24" s="1"/>
      <c r="M24" s="1"/>
      <c r="N24" s="1"/>
      <c r="O24" s="1"/>
      <c r="P24" s="1"/>
      <c r="Q24" s="1"/>
      <c r="R24" s="1">
        <v>2</v>
      </c>
      <c r="S24" s="1"/>
      <c r="T24" s="1"/>
      <c r="U24" s="1"/>
      <c r="V24" s="1"/>
      <c r="W24" s="1">
        <v>1</v>
      </c>
      <c r="X24" s="1">
        <v>0</v>
      </c>
      <c r="Y24" s="1">
        <v>0</v>
      </c>
      <c r="Z24" s="1">
        <v>0</v>
      </c>
      <c r="AA24" s="1">
        <v>1</v>
      </c>
      <c r="AB24" s="1">
        <v>0</v>
      </c>
      <c r="AC24" s="1">
        <v>1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/>
      <c r="AQ24" s="1">
        <v>0</v>
      </c>
      <c r="AR24" s="1"/>
      <c r="AS24" s="1">
        <v>1</v>
      </c>
      <c r="AT24" s="1"/>
      <c r="AU24" s="1"/>
      <c r="AV24" s="1"/>
      <c r="AW24" s="1"/>
    </row>
    <row r="25" spans="1:49">
      <c r="A25" s="1">
        <v>24</v>
      </c>
      <c r="B25" s="1">
        <v>2</v>
      </c>
      <c r="C25" s="1">
        <v>26</v>
      </c>
      <c r="D25" s="1">
        <v>16</v>
      </c>
      <c r="E25" s="1">
        <v>0</v>
      </c>
      <c r="F25" s="1">
        <v>1</v>
      </c>
      <c r="G25" s="1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>
        <v>0</v>
      </c>
      <c r="AR25" s="1"/>
      <c r="AS25" s="1">
        <v>1</v>
      </c>
      <c r="AT25" s="1"/>
      <c r="AU25" s="1"/>
      <c r="AV25" s="1">
        <v>4</v>
      </c>
      <c r="AW25" s="1"/>
    </row>
    <row r="26" spans="1:49">
      <c r="A26" s="1">
        <v>25</v>
      </c>
      <c r="B26" s="1">
        <v>1</v>
      </c>
      <c r="C26" s="1">
        <v>21</v>
      </c>
      <c r="D26" s="1">
        <v>14</v>
      </c>
      <c r="E26" s="1">
        <v>0</v>
      </c>
      <c r="F26" s="1">
        <v>1</v>
      </c>
      <c r="G26" s="1">
        <v>1</v>
      </c>
      <c r="H26" s="1"/>
      <c r="I26" s="1"/>
      <c r="J26" s="1"/>
      <c r="K26" s="1"/>
      <c r="L26" s="1"/>
      <c r="M26" s="1"/>
      <c r="N26" s="1">
        <v>6</v>
      </c>
      <c r="O26" s="1"/>
      <c r="P26" s="1"/>
      <c r="Q26" s="1">
        <v>1</v>
      </c>
      <c r="R26" s="1"/>
      <c r="S26" s="1"/>
      <c r="T26" s="1"/>
      <c r="U26" s="1"/>
      <c r="V26" s="1"/>
      <c r="W26" s="1">
        <v>0</v>
      </c>
      <c r="X26" s="1">
        <v>0</v>
      </c>
      <c r="Y26" s="1">
        <v>1</v>
      </c>
      <c r="Z26" s="1">
        <v>0</v>
      </c>
      <c r="AA26" s="1">
        <v>1</v>
      </c>
      <c r="AB26" s="1">
        <v>1</v>
      </c>
      <c r="AC26" s="1">
        <v>0</v>
      </c>
      <c r="AD26" s="1">
        <v>0</v>
      </c>
      <c r="AE26" s="1">
        <v>1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/>
      <c r="AQ26" s="1">
        <v>0</v>
      </c>
      <c r="AR26" s="1"/>
      <c r="AS26" s="1">
        <v>1</v>
      </c>
      <c r="AT26" s="1"/>
      <c r="AU26" s="1"/>
      <c r="AV26" s="1"/>
      <c r="AW26" s="1"/>
    </row>
    <row r="27" spans="1:49">
      <c r="A27" s="1">
        <v>26</v>
      </c>
      <c r="B27" s="1">
        <v>2</v>
      </c>
      <c r="C27" s="1">
        <v>27</v>
      </c>
      <c r="D27" s="1">
        <v>19</v>
      </c>
      <c r="E27" s="1">
        <v>0</v>
      </c>
      <c r="F27" s="1">
        <v>3</v>
      </c>
      <c r="G27" s="1">
        <v>1</v>
      </c>
      <c r="H27" s="1">
        <v>0</v>
      </c>
      <c r="I27" s="1"/>
      <c r="J27" s="1"/>
      <c r="K27" s="1"/>
      <c r="L27" s="1"/>
      <c r="M27" s="1"/>
      <c r="N27" s="1"/>
      <c r="O27" s="1"/>
      <c r="P27" s="1"/>
      <c r="Q27" s="1"/>
      <c r="R27" s="1">
        <v>2</v>
      </c>
      <c r="S27" s="1"/>
      <c r="T27" s="1">
        <v>4</v>
      </c>
      <c r="U27" s="1">
        <v>5</v>
      </c>
      <c r="V27" s="1"/>
      <c r="W27" s="1">
        <v>1</v>
      </c>
      <c r="X27" s="1">
        <v>1</v>
      </c>
      <c r="Y27" s="1">
        <v>1</v>
      </c>
      <c r="Z27" s="1">
        <v>0</v>
      </c>
      <c r="AA27" s="1">
        <v>1</v>
      </c>
      <c r="AB27" s="1">
        <v>1</v>
      </c>
      <c r="AC27" s="1">
        <v>0</v>
      </c>
      <c r="AD27" s="1">
        <v>1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1</v>
      </c>
      <c r="AK27" s="1">
        <v>0</v>
      </c>
      <c r="AL27" s="1">
        <v>1</v>
      </c>
      <c r="AM27" s="1">
        <v>0</v>
      </c>
      <c r="AN27" s="1">
        <v>0</v>
      </c>
      <c r="AO27" s="1">
        <v>1</v>
      </c>
      <c r="AP27" s="1"/>
      <c r="AQ27" s="1">
        <v>0</v>
      </c>
      <c r="AR27" s="1"/>
      <c r="AS27" s="1">
        <v>1</v>
      </c>
      <c r="AT27" s="1"/>
      <c r="AU27" s="1"/>
      <c r="AV27" s="1"/>
      <c r="AW27" s="1"/>
    </row>
    <row r="28" spans="1:49">
      <c r="A28" s="1">
        <v>27</v>
      </c>
      <c r="B28" s="1">
        <v>1</v>
      </c>
      <c r="C28" s="1">
        <v>29</v>
      </c>
      <c r="D28" s="1">
        <v>16</v>
      </c>
      <c r="E28" s="1">
        <v>0</v>
      </c>
      <c r="F28" s="1">
        <v>3</v>
      </c>
      <c r="G28" s="1">
        <v>1</v>
      </c>
      <c r="H28" s="1"/>
      <c r="I28" s="1"/>
      <c r="J28" s="1"/>
      <c r="K28" s="1"/>
      <c r="L28" s="1">
        <v>4</v>
      </c>
      <c r="M28" s="1"/>
      <c r="N28" s="1"/>
      <c r="O28" s="1"/>
      <c r="P28" s="1"/>
      <c r="Q28" s="1"/>
      <c r="R28" s="1"/>
      <c r="S28" s="1"/>
      <c r="T28" s="1">
        <v>4</v>
      </c>
      <c r="U28" s="1"/>
      <c r="V28" s="1"/>
      <c r="W28" s="1">
        <v>1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/>
      <c r="AQ28" s="1">
        <v>0</v>
      </c>
      <c r="AR28" s="1"/>
      <c r="AS28" s="1">
        <v>1</v>
      </c>
      <c r="AT28" s="1"/>
      <c r="AU28" s="1"/>
      <c r="AV28" s="1"/>
      <c r="AW28" s="1"/>
    </row>
    <row r="29" spans="1:49">
      <c r="A29" s="1">
        <v>28</v>
      </c>
      <c r="B29" s="1">
        <v>1</v>
      </c>
      <c r="C29" s="1">
        <v>26</v>
      </c>
      <c r="D29" s="1">
        <v>15</v>
      </c>
      <c r="E29" s="1">
        <v>0</v>
      </c>
      <c r="F29" s="1">
        <v>1</v>
      </c>
      <c r="G29" s="1">
        <v>1</v>
      </c>
      <c r="H29" s="1"/>
      <c r="I29" s="1"/>
      <c r="J29" s="1"/>
      <c r="K29" s="1"/>
      <c r="L29" s="1"/>
      <c r="M29" s="1">
        <v>5</v>
      </c>
      <c r="N29" s="1"/>
      <c r="O29" s="1"/>
      <c r="P29" s="1"/>
      <c r="Q29" s="1"/>
      <c r="R29" s="1">
        <v>2</v>
      </c>
      <c r="S29" s="1"/>
      <c r="T29" s="1"/>
      <c r="U29" s="1"/>
      <c r="V29" s="1"/>
      <c r="W29" s="1">
        <v>1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1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1</v>
      </c>
      <c r="AM29" s="1">
        <v>0</v>
      </c>
      <c r="AN29" s="1">
        <v>0</v>
      </c>
      <c r="AO29" s="1">
        <v>0</v>
      </c>
      <c r="AP29" s="1"/>
      <c r="AQ29" s="1">
        <v>1</v>
      </c>
      <c r="AR29" s="1"/>
      <c r="AS29" s="1">
        <v>1</v>
      </c>
      <c r="AT29" s="1"/>
      <c r="AU29" s="1"/>
      <c r="AV29" s="1"/>
      <c r="AW29" s="1"/>
    </row>
    <row r="30" spans="1:49">
      <c r="A30" s="1">
        <v>29</v>
      </c>
      <c r="B30" s="1">
        <v>1</v>
      </c>
      <c r="C30" s="1">
        <v>22</v>
      </c>
      <c r="D30" s="1">
        <v>11</v>
      </c>
      <c r="E30" s="1">
        <v>0</v>
      </c>
      <c r="F30" s="1">
        <v>2</v>
      </c>
      <c r="G30" s="1"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>
        <v>0</v>
      </c>
      <c r="AR30" s="1"/>
      <c r="AS30" s="1">
        <v>1</v>
      </c>
      <c r="AT30" s="1"/>
      <c r="AU30" s="1"/>
      <c r="AV30" s="1"/>
      <c r="AW30" s="1"/>
    </row>
    <row r="31" spans="1:49">
      <c r="A31" s="1">
        <v>30</v>
      </c>
      <c r="B31" s="1">
        <v>2</v>
      </c>
      <c r="C31" s="1">
        <v>25</v>
      </c>
      <c r="D31" s="1">
        <v>17</v>
      </c>
      <c r="E31" s="1">
        <v>1</v>
      </c>
      <c r="F31" s="1">
        <v>3</v>
      </c>
      <c r="G31" s="1"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>
        <v>1</v>
      </c>
      <c r="AR31" s="1"/>
      <c r="AS31" s="1">
        <v>1</v>
      </c>
      <c r="AT31" s="1"/>
      <c r="AU31" s="1"/>
      <c r="AV31" s="1"/>
      <c r="AW31" s="1"/>
    </row>
    <row r="32" spans="1:49">
      <c r="A32" s="1">
        <v>31</v>
      </c>
      <c r="B32" s="1">
        <v>2</v>
      </c>
      <c r="C32" s="1">
        <v>24</v>
      </c>
      <c r="D32" s="1">
        <v>16</v>
      </c>
      <c r="E32" s="1">
        <v>0</v>
      </c>
      <c r="F32" s="1">
        <v>0</v>
      </c>
      <c r="G32" s="1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>
        <v>0</v>
      </c>
      <c r="AR32" s="1"/>
      <c r="AS32" s="1">
        <v>1</v>
      </c>
      <c r="AT32" s="1"/>
      <c r="AU32" s="1"/>
      <c r="AV32" s="1"/>
      <c r="AW32" s="1"/>
    </row>
    <row r="33" spans="1:49">
      <c r="A33" s="1">
        <v>32</v>
      </c>
      <c r="B33" s="1">
        <v>1</v>
      </c>
      <c r="C33" s="1">
        <v>28</v>
      </c>
      <c r="D33" s="1">
        <v>20</v>
      </c>
      <c r="E33" s="1">
        <v>1</v>
      </c>
      <c r="F33" s="1">
        <v>3</v>
      </c>
      <c r="G33" s="1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>
        <v>1</v>
      </c>
      <c r="AR33" s="1"/>
      <c r="AS33" s="1">
        <v>1</v>
      </c>
      <c r="AT33" s="1"/>
      <c r="AU33" s="1"/>
      <c r="AV33" s="1"/>
      <c r="AW33" s="1"/>
    </row>
    <row r="34" spans="1:49">
      <c r="A34" s="1">
        <v>33</v>
      </c>
      <c r="B34" s="1">
        <v>2</v>
      </c>
      <c r="C34" s="1">
        <v>21</v>
      </c>
      <c r="D34" s="1">
        <v>15</v>
      </c>
      <c r="E34" s="1">
        <v>0</v>
      </c>
      <c r="F34" s="1">
        <v>0</v>
      </c>
      <c r="G34" s="1"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>
        <v>1</v>
      </c>
      <c r="AR34" s="1"/>
      <c r="AS34" s="1">
        <v>1</v>
      </c>
      <c r="AT34" s="1"/>
      <c r="AU34" s="1"/>
      <c r="AV34" s="1"/>
      <c r="AW34" s="1"/>
    </row>
    <row r="35" spans="1:49">
      <c r="A35" s="1">
        <v>34</v>
      </c>
      <c r="B35" s="1">
        <v>1</v>
      </c>
      <c r="C35" s="1">
        <v>35</v>
      </c>
      <c r="D35" s="1">
        <v>22</v>
      </c>
      <c r="E35" s="1">
        <v>1</v>
      </c>
      <c r="F35" s="1">
        <v>1</v>
      </c>
      <c r="G35" s="1"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>
        <v>1</v>
      </c>
      <c r="AR35" s="1"/>
      <c r="AS35" s="1">
        <v>1</v>
      </c>
      <c r="AT35" s="1"/>
      <c r="AU35" s="1"/>
      <c r="AV35" s="1"/>
      <c r="AW35" s="1"/>
    </row>
    <row r="36" spans="1:49">
      <c r="A36" s="1">
        <v>35</v>
      </c>
      <c r="B36" s="1">
        <v>2</v>
      </c>
      <c r="C36" s="1">
        <v>39</v>
      </c>
      <c r="D36" s="1">
        <v>20</v>
      </c>
      <c r="E36" s="1">
        <v>1</v>
      </c>
      <c r="F36" s="1">
        <v>3</v>
      </c>
      <c r="G36" s="1"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>
        <v>0</v>
      </c>
      <c r="AR36" s="1"/>
      <c r="AS36" s="1">
        <v>1</v>
      </c>
      <c r="AT36" s="1"/>
      <c r="AU36" s="1"/>
      <c r="AV36" s="1"/>
      <c r="AW36" s="1"/>
    </row>
    <row r="37" spans="1:49">
      <c r="A37" s="1">
        <v>36</v>
      </c>
      <c r="B37" s="1">
        <v>1</v>
      </c>
      <c r="C37" s="1">
        <v>30</v>
      </c>
      <c r="D37" s="1">
        <v>17</v>
      </c>
      <c r="E37" s="1">
        <v>0</v>
      </c>
      <c r="F37" s="1">
        <v>1</v>
      </c>
      <c r="G37" s="1"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>
        <v>0</v>
      </c>
      <c r="AR37" s="1"/>
      <c r="AS37" s="1"/>
      <c r="AT37" s="1"/>
      <c r="AU37" s="1"/>
      <c r="AV37" s="1"/>
      <c r="AW37" s="1">
        <v>5</v>
      </c>
    </row>
    <row r="38" spans="1:49">
      <c r="A38" s="1">
        <v>37</v>
      </c>
      <c r="B38" s="1">
        <v>2</v>
      </c>
      <c r="C38" s="1">
        <v>23</v>
      </c>
      <c r="D38" s="1">
        <v>15</v>
      </c>
      <c r="E38" s="1">
        <v>0</v>
      </c>
      <c r="F38" s="1">
        <v>3</v>
      </c>
      <c r="G38" s="1">
        <v>1</v>
      </c>
      <c r="H38" s="1">
        <v>0</v>
      </c>
      <c r="I38" s="1"/>
      <c r="J38" s="1"/>
      <c r="K38" s="1"/>
      <c r="L38" s="1"/>
      <c r="M38" s="1"/>
      <c r="N38" s="1"/>
      <c r="O38" s="1"/>
      <c r="P38" s="1"/>
      <c r="Q38" s="1"/>
      <c r="R38" s="1">
        <v>2</v>
      </c>
      <c r="S38" s="1"/>
      <c r="T38" s="1"/>
      <c r="U38" s="1"/>
      <c r="V38" s="1"/>
      <c r="W38" s="1">
        <v>1</v>
      </c>
      <c r="X38" s="1">
        <v>1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1</v>
      </c>
      <c r="AK38" s="1">
        <v>0</v>
      </c>
      <c r="AL38" s="1">
        <v>1</v>
      </c>
      <c r="AM38" s="1">
        <v>0</v>
      </c>
      <c r="AN38" s="1">
        <v>0</v>
      </c>
      <c r="AO38" s="1">
        <v>0</v>
      </c>
      <c r="AP38" s="1"/>
      <c r="AQ38" s="1">
        <v>1</v>
      </c>
      <c r="AR38" s="1"/>
      <c r="AS38" s="1">
        <v>1</v>
      </c>
      <c r="AT38" s="1"/>
      <c r="AU38" s="1"/>
      <c r="AV38" s="1"/>
      <c r="AW38" s="1"/>
    </row>
    <row r="39" spans="1:49">
      <c r="A39" s="1">
        <v>38</v>
      </c>
      <c r="B39" s="1">
        <v>1</v>
      </c>
      <c r="C39" s="1">
        <v>25</v>
      </c>
      <c r="D39" s="1">
        <v>15</v>
      </c>
      <c r="E39" s="1">
        <v>0</v>
      </c>
      <c r="F39" s="1">
        <v>2</v>
      </c>
      <c r="G39" s="1">
        <v>1</v>
      </c>
      <c r="H39" s="1"/>
      <c r="I39" s="1"/>
      <c r="J39" s="1"/>
      <c r="K39" s="1"/>
      <c r="L39" s="1">
        <v>4</v>
      </c>
      <c r="M39" s="1"/>
      <c r="N39" s="1"/>
      <c r="O39" s="1"/>
      <c r="P39" s="1"/>
      <c r="Q39" s="1"/>
      <c r="R39" s="1">
        <v>2</v>
      </c>
      <c r="S39" s="1">
        <v>3</v>
      </c>
      <c r="T39" s="1"/>
      <c r="U39" s="1"/>
      <c r="V39" s="1"/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1</v>
      </c>
      <c r="AC39" s="1">
        <v>1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/>
      <c r="AQ39" s="1">
        <v>0</v>
      </c>
      <c r="AR39" s="1"/>
      <c r="AS39" s="1">
        <v>1</v>
      </c>
      <c r="AT39" s="1"/>
      <c r="AU39" s="1"/>
      <c r="AV39" s="1"/>
      <c r="AW39" s="1"/>
    </row>
    <row r="40" spans="1:49">
      <c r="A40" s="1">
        <v>39</v>
      </c>
      <c r="B40" s="1">
        <v>1</v>
      </c>
      <c r="C40" s="1">
        <v>21</v>
      </c>
      <c r="D40" s="1">
        <v>12</v>
      </c>
      <c r="E40" s="1">
        <v>0</v>
      </c>
      <c r="F40" s="1">
        <v>5</v>
      </c>
      <c r="G40" s="1">
        <v>1</v>
      </c>
      <c r="H40" s="1"/>
      <c r="I40" s="1"/>
      <c r="J40" s="1"/>
      <c r="K40" s="1">
        <v>3</v>
      </c>
      <c r="L40" s="1"/>
      <c r="M40" s="1">
        <v>5</v>
      </c>
      <c r="N40" s="1"/>
      <c r="O40" s="1"/>
      <c r="P40" s="1"/>
      <c r="Q40" s="1">
        <v>1</v>
      </c>
      <c r="R40" s="1">
        <v>2</v>
      </c>
      <c r="S40" s="1"/>
      <c r="T40" s="1">
        <v>4</v>
      </c>
      <c r="U40" s="1"/>
      <c r="V40" s="1"/>
      <c r="W40" s="1">
        <v>1</v>
      </c>
      <c r="X40" s="1">
        <v>1</v>
      </c>
      <c r="Y40" s="1">
        <v>0</v>
      </c>
      <c r="Z40" s="1">
        <v>0</v>
      </c>
      <c r="AA40" s="1">
        <v>0</v>
      </c>
      <c r="AB40" s="1">
        <v>1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/>
      <c r="AQ40" s="1">
        <v>0</v>
      </c>
      <c r="AR40" s="1"/>
      <c r="AS40" s="1">
        <v>1</v>
      </c>
      <c r="AT40" s="1"/>
      <c r="AU40" s="1"/>
      <c r="AV40" s="1">
        <v>4</v>
      </c>
      <c r="AW40" s="1"/>
    </row>
    <row r="41" spans="1:49">
      <c r="A41" s="1">
        <v>40</v>
      </c>
      <c r="B41" s="1">
        <v>1</v>
      </c>
      <c r="C41" s="1">
        <v>26</v>
      </c>
      <c r="D41" s="1">
        <v>16</v>
      </c>
      <c r="E41" s="1">
        <v>0</v>
      </c>
      <c r="F41" s="1">
        <v>2</v>
      </c>
      <c r="G41" s="1">
        <v>1</v>
      </c>
      <c r="H41" s="1">
        <v>0</v>
      </c>
      <c r="I41" s="1"/>
      <c r="J41" s="1"/>
      <c r="K41" s="1"/>
      <c r="L41" s="1"/>
      <c r="M41" s="1"/>
      <c r="N41" s="1"/>
      <c r="O41" s="1"/>
      <c r="P41" s="1"/>
      <c r="Q41" s="1"/>
      <c r="R41" s="1">
        <v>2</v>
      </c>
      <c r="S41" s="1"/>
      <c r="T41" s="1">
        <v>4</v>
      </c>
      <c r="U41" s="1"/>
      <c r="V41" s="1"/>
      <c r="W41" s="1">
        <v>1</v>
      </c>
      <c r="X41" s="1">
        <v>0</v>
      </c>
      <c r="Y41" s="1">
        <v>0</v>
      </c>
      <c r="Z41" s="1">
        <v>0</v>
      </c>
      <c r="AA41" s="1">
        <v>1</v>
      </c>
      <c r="AB41" s="1">
        <v>1</v>
      </c>
      <c r="AC41" s="1">
        <v>1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/>
      <c r="AQ41" s="1">
        <v>0</v>
      </c>
      <c r="AR41" s="1"/>
      <c r="AS41" s="1">
        <v>1</v>
      </c>
      <c r="AT41" s="1"/>
      <c r="AU41" s="1"/>
      <c r="AV41" s="1"/>
      <c r="AW41" s="1"/>
    </row>
    <row r="42" spans="1:49">
      <c r="A42" s="1">
        <v>41</v>
      </c>
      <c r="B42" s="1">
        <v>1</v>
      </c>
      <c r="C42" s="1">
        <v>30</v>
      </c>
      <c r="D42" s="1">
        <v>14</v>
      </c>
      <c r="E42" s="1">
        <v>0</v>
      </c>
      <c r="F42" s="1">
        <v>1</v>
      </c>
      <c r="G42" s="1">
        <v>1</v>
      </c>
      <c r="H42" s="1"/>
      <c r="I42" s="1"/>
      <c r="J42" s="1">
        <v>2</v>
      </c>
      <c r="K42" s="1"/>
      <c r="L42" s="1"/>
      <c r="M42" s="1"/>
      <c r="N42" s="1"/>
      <c r="O42" s="1"/>
      <c r="P42" s="1"/>
      <c r="Q42" s="1"/>
      <c r="R42" s="1">
        <v>2</v>
      </c>
      <c r="S42" s="1"/>
      <c r="T42" s="1"/>
      <c r="U42" s="1"/>
      <c r="V42" s="1"/>
      <c r="W42" s="1">
        <v>1</v>
      </c>
      <c r="X42" s="1">
        <v>1</v>
      </c>
      <c r="Y42" s="1">
        <v>1</v>
      </c>
      <c r="Z42" s="1">
        <v>0</v>
      </c>
      <c r="AA42" s="1">
        <v>1</v>
      </c>
      <c r="AB42" s="1">
        <v>0</v>
      </c>
      <c r="AC42" s="1">
        <v>0</v>
      </c>
      <c r="AD42" s="1">
        <v>1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/>
      <c r="AQ42" s="1">
        <v>0</v>
      </c>
      <c r="AR42" s="1"/>
      <c r="AS42" s="1">
        <v>1</v>
      </c>
      <c r="AT42" s="1"/>
      <c r="AU42" s="1"/>
      <c r="AV42" s="1"/>
      <c r="AW42" s="1"/>
    </row>
    <row r="43" spans="1:49">
      <c r="A43" s="1">
        <v>42</v>
      </c>
      <c r="B43" s="1">
        <v>1</v>
      </c>
      <c r="C43" s="1">
        <v>30</v>
      </c>
      <c r="D43" s="1">
        <v>15</v>
      </c>
      <c r="E43" s="1">
        <v>0</v>
      </c>
      <c r="F43" s="1">
        <v>1</v>
      </c>
      <c r="G43" s="1">
        <v>1</v>
      </c>
      <c r="H43" s="1"/>
      <c r="I43" s="1"/>
      <c r="J43" s="1"/>
      <c r="K43" s="1"/>
      <c r="L43" s="1"/>
      <c r="M43" s="1">
        <v>5</v>
      </c>
      <c r="N43" s="1"/>
      <c r="O43" s="1"/>
      <c r="P43" s="1"/>
      <c r="Q43" s="1"/>
      <c r="R43" s="1"/>
      <c r="S43" s="1"/>
      <c r="T43" s="1">
        <v>4</v>
      </c>
      <c r="U43" s="1"/>
      <c r="V43" s="1"/>
      <c r="W43" s="1">
        <v>1</v>
      </c>
      <c r="X43" s="1">
        <v>1</v>
      </c>
      <c r="Y43" s="1">
        <v>1</v>
      </c>
      <c r="Z43" s="1">
        <v>0</v>
      </c>
      <c r="AA43" s="1">
        <v>1</v>
      </c>
      <c r="AB43" s="1">
        <v>1</v>
      </c>
      <c r="AC43" s="1">
        <v>0</v>
      </c>
      <c r="AD43" s="1">
        <v>0</v>
      </c>
      <c r="AE43" s="1">
        <v>1</v>
      </c>
      <c r="AF43" s="1">
        <v>0</v>
      </c>
      <c r="AG43" s="1">
        <v>0</v>
      </c>
      <c r="AH43" s="1">
        <v>1</v>
      </c>
      <c r="AI43" s="1">
        <v>1</v>
      </c>
      <c r="AJ43" s="1">
        <v>1</v>
      </c>
      <c r="AK43" s="1">
        <v>1</v>
      </c>
      <c r="AL43" s="1">
        <v>1</v>
      </c>
      <c r="AM43" s="1">
        <v>1</v>
      </c>
      <c r="AN43" s="1">
        <v>0</v>
      </c>
      <c r="AO43" s="1">
        <v>1</v>
      </c>
      <c r="AP43" s="1"/>
      <c r="AQ43" s="1">
        <v>0</v>
      </c>
      <c r="AR43" s="1"/>
      <c r="AS43" s="1">
        <v>1</v>
      </c>
      <c r="AT43" s="1"/>
      <c r="AU43" s="1"/>
      <c r="AV43" s="1"/>
      <c r="AW43" s="1"/>
    </row>
    <row r="44" spans="1:49">
      <c r="A44" s="1">
        <v>43</v>
      </c>
      <c r="B44" s="1">
        <v>2</v>
      </c>
      <c r="C44" s="1">
        <v>28</v>
      </c>
      <c r="D44" s="1">
        <v>17</v>
      </c>
      <c r="E44" s="1">
        <v>0</v>
      </c>
      <c r="F44" s="1">
        <v>4</v>
      </c>
      <c r="G44" s="1">
        <v>1</v>
      </c>
      <c r="H44" s="1"/>
      <c r="I44" s="1"/>
      <c r="J44" s="1"/>
      <c r="K44" s="1">
        <v>3</v>
      </c>
      <c r="L44" s="1"/>
      <c r="M44" s="1"/>
      <c r="N44" s="1"/>
      <c r="O44" s="1"/>
      <c r="P44" s="1"/>
      <c r="Q44" s="1"/>
      <c r="R44" s="1">
        <v>2</v>
      </c>
      <c r="S44" s="1"/>
      <c r="T44" s="1">
        <v>4</v>
      </c>
      <c r="U44" s="1"/>
      <c r="V44" s="1"/>
      <c r="W44" s="1">
        <v>1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/>
      <c r="AQ44" s="1">
        <v>0</v>
      </c>
      <c r="AR44" s="1"/>
      <c r="AS44" s="1">
        <v>1</v>
      </c>
      <c r="AT44" s="1"/>
      <c r="AU44" s="1"/>
      <c r="AV44" s="1"/>
      <c r="AW44" s="1"/>
    </row>
    <row r="45" spans="1:49">
      <c r="A45" s="1">
        <v>44</v>
      </c>
      <c r="B45" s="1">
        <v>1</v>
      </c>
      <c r="C45" s="1">
        <v>27</v>
      </c>
      <c r="D45" s="1">
        <v>11</v>
      </c>
      <c r="E45" s="1">
        <v>0</v>
      </c>
      <c r="F45" s="1">
        <v>2</v>
      </c>
      <c r="G45" s="1">
        <v>1</v>
      </c>
      <c r="H45" s="1"/>
      <c r="I45" s="1"/>
      <c r="J45" s="1"/>
      <c r="K45" s="1"/>
      <c r="L45" s="1"/>
      <c r="M45" s="1">
        <v>5</v>
      </c>
      <c r="N45" s="1"/>
      <c r="O45" s="1"/>
      <c r="P45" s="1"/>
      <c r="Q45" s="1"/>
      <c r="R45" s="1">
        <v>2</v>
      </c>
      <c r="S45" s="1"/>
      <c r="T45" s="1"/>
      <c r="U45" s="1"/>
      <c r="V45" s="1"/>
      <c r="W45" s="1">
        <v>1</v>
      </c>
      <c r="X45" s="1">
        <v>1</v>
      </c>
      <c r="Y45" s="1">
        <v>0</v>
      </c>
      <c r="Z45" s="1">
        <v>0</v>
      </c>
      <c r="AA45" s="1">
        <v>1</v>
      </c>
      <c r="AB45" s="1">
        <v>1</v>
      </c>
      <c r="AC45" s="1">
        <v>1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/>
      <c r="AQ45" s="1">
        <v>1</v>
      </c>
      <c r="AR45" s="1"/>
      <c r="AS45" s="1">
        <v>1</v>
      </c>
      <c r="AT45" s="1"/>
      <c r="AU45" s="1"/>
      <c r="AV45" s="1"/>
      <c r="AW45" s="1"/>
    </row>
    <row r="46" spans="1:49">
      <c r="A46" s="1">
        <v>45</v>
      </c>
      <c r="B46" s="1">
        <v>1</v>
      </c>
      <c r="C46" s="1">
        <v>27</v>
      </c>
      <c r="D46" s="1">
        <v>15</v>
      </c>
      <c r="E46" s="1">
        <v>0</v>
      </c>
      <c r="F46" s="1">
        <v>4</v>
      </c>
      <c r="G46" s="1">
        <v>1</v>
      </c>
      <c r="H46" s="1"/>
      <c r="I46" s="1"/>
      <c r="J46" s="1"/>
      <c r="K46" s="1"/>
      <c r="L46" s="1">
        <v>4</v>
      </c>
      <c r="M46" s="1"/>
      <c r="N46" s="1"/>
      <c r="O46" s="1"/>
      <c r="P46" s="1"/>
      <c r="Q46" s="1"/>
      <c r="R46" s="1">
        <v>2</v>
      </c>
      <c r="S46" s="1"/>
      <c r="T46" s="1"/>
      <c r="U46" s="1"/>
      <c r="V46" s="1"/>
      <c r="W46" s="1">
        <v>1</v>
      </c>
      <c r="X46" s="1">
        <v>0</v>
      </c>
      <c r="Y46" s="1">
        <v>0</v>
      </c>
      <c r="Z46" s="1">
        <v>0</v>
      </c>
      <c r="AA46" s="1">
        <v>0</v>
      </c>
      <c r="AB46" s="1">
        <v>1</v>
      </c>
      <c r="AC46" s="1">
        <v>0</v>
      </c>
      <c r="AD46" s="1">
        <v>1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/>
      <c r="AQ46" s="1">
        <v>0</v>
      </c>
      <c r="AR46" s="1"/>
      <c r="AS46" s="1">
        <v>1</v>
      </c>
      <c r="AT46" s="1"/>
      <c r="AU46" s="1"/>
      <c r="AV46" s="1"/>
      <c r="AW46" s="1"/>
    </row>
    <row r="47" spans="1:49">
      <c r="A47" s="1">
        <v>46</v>
      </c>
      <c r="B47" s="1">
        <v>1</v>
      </c>
      <c r="C47" s="1">
        <v>23</v>
      </c>
      <c r="D47" s="1">
        <v>14</v>
      </c>
      <c r="E47" s="1">
        <v>0</v>
      </c>
      <c r="F47" s="1">
        <v>2</v>
      </c>
      <c r="G47" s="1">
        <v>1</v>
      </c>
      <c r="H47" s="1"/>
      <c r="I47" s="1"/>
      <c r="J47" s="1"/>
      <c r="K47" s="1"/>
      <c r="L47" s="1"/>
      <c r="M47" s="1">
        <v>5</v>
      </c>
      <c r="N47" s="1"/>
      <c r="O47" s="1"/>
      <c r="P47" s="1"/>
      <c r="Q47" s="1">
        <v>1</v>
      </c>
      <c r="R47" s="1"/>
      <c r="S47" s="1"/>
      <c r="T47" s="1"/>
      <c r="U47" s="1"/>
      <c r="V47" s="1"/>
      <c r="W47" s="1">
        <v>0</v>
      </c>
      <c r="X47" s="1">
        <v>0</v>
      </c>
      <c r="Y47" s="1">
        <v>0</v>
      </c>
      <c r="Z47" s="1">
        <v>0</v>
      </c>
      <c r="AA47" s="1">
        <v>1</v>
      </c>
      <c r="AB47" s="1">
        <v>1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1</v>
      </c>
      <c r="AM47" s="1">
        <v>0</v>
      </c>
      <c r="AN47" s="1">
        <v>0</v>
      </c>
      <c r="AO47" s="1">
        <v>0</v>
      </c>
      <c r="AP47" s="1"/>
      <c r="AQ47" s="1">
        <v>0</v>
      </c>
      <c r="AR47" s="1"/>
      <c r="AS47" s="1">
        <v>1</v>
      </c>
      <c r="AT47" s="1"/>
      <c r="AU47" s="1"/>
      <c r="AV47" s="1"/>
      <c r="AW47" s="1"/>
    </row>
    <row r="48" spans="1:49">
      <c r="A48" s="1">
        <v>47</v>
      </c>
      <c r="B48" s="1">
        <v>1</v>
      </c>
      <c r="C48" s="1">
        <v>20</v>
      </c>
      <c r="D48" s="1">
        <v>11</v>
      </c>
      <c r="E48" s="1">
        <v>0</v>
      </c>
      <c r="F48" s="1">
        <v>4</v>
      </c>
      <c r="G48" s="1"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>
        <v>0</v>
      </c>
      <c r="AR48" s="1">
        <v>0</v>
      </c>
      <c r="AS48" s="1"/>
      <c r="AT48" s="1"/>
      <c r="AU48" s="1"/>
      <c r="AV48" s="1"/>
      <c r="AW48" s="1"/>
    </row>
    <row r="49" spans="1:49">
      <c r="A49" s="1">
        <v>48</v>
      </c>
      <c r="B49" s="1">
        <v>2</v>
      </c>
      <c r="C49" s="1">
        <v>30</v>
      </c>
      <c r="D49" s="1">
        <v>15</v>
      </c>
      <c r="E49" s="1">
        <v>0</v>
      </c>
      <c r="F49" s="1">
        <v>1</v>
      </c>
      <c r="G49" s="1">
        <v>1</v>
      </c>
      <c r="H49" s="1"/>
      <c r="I49" s="1"/>
      <c r="J49" s="1"/>
      <c r="K49" s="1"/>
      <c r="L49" s="1"/>
      <c r="M49" s="1">
        <v>5</v>
      </c>
      <c r="N49" s="1"/>
      <c r="O49" s="1"/>
      <c r="P49" s="1"/>
      <c r="Q49" s="1"/>
      <c r="R49" s="1">
        <v>2</v>
      </c>
      <c r="S49" s="1">
        <v>3</v>
      </c>
      <c r="T49" s="1"/>
      <c r="U49" s="1"/>
      <c r="V49" s="1"/>
      <c r="W49" s="1">
        <v>1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1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/>
      <c r="AQ49" s="1">
        <v>0</v>
      </c>
      <c r="AR49" s="1"/>
      <c r="AS49" s="1">
        <v>1</v>
      </c>
      <c r="AT49" s="1"/>
      <c r="AU49" s="1"/>
      <c r="AV49" s="1"/>
      <c r="AW49" s="1"/>
    </row>
    <row r="50" spans="1:49">
      <c r="A50" s="1">
        <v>49</v>
      </c>
      <c r="B50" s="1">
        <v>1</v>
      </c>
      <c r="C50" s="1">
        <v>21</v>
      </c>
      <c r="D50" s="1">
        <v>12</v>
      </c>
      <c r="E50" s="1">
        <v>0</v>
      </c>
      <c r="F50" s="1">
        <v>2</v>
      </c>
      <c r="G50" s="1"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>
        <v>1</v>
      </c>
      <c r="AR50" s="1"/>
      <c r="AS50" s="1"/>
      <c r="AT50" s="1"/>
      <c r="AU50" s="1"/>
      <c r="AV50" s="1"/>
      <c r="AW50" s="1">
        <v>5</v>
      </c>
    </row>
    <row r="51" spans="1:49">
      <c r="A51" s="1">
        <v>50</v>
      </c>
      <c r="B51" s="1">
        <v>1</v>
      </c>
      <c r="C51" s="1">
        <v>23</v>
      </c>
      <c r="D51" s="1">
        <v>15</v>
      </c>
      <c r="E51" s="1">
        <v>0</v>
      </c>
      <c r="F51" s="1">
        <v>4</v>
      </c>
      <c r="G51" s="1">
        <v>1</v>
      </c>
      <c r="H51" s="1"/>
      <c r="I51" s="1"/>
      <c r="J51" s="1"/>
      <c r="K51" s="1"/>
      <c r="L51" s="1"/>
      <c r="M51" s="1">
        <v>5</v>
      </c>
      <c r="N51" s="1"/>
      <c r="O51" s="1"/>
      <c r="P51" s="1"/>
      <c r="Q51" s="1"/>
      <c r="R51" s="1">
        <v>2</v>
      </c>
      <c r="S51" s="1"/>
      <c r="T51" s="1"/>
      <c r="U51" s="1"/>
      <c r="V51" s="1"/>
      <c r="W51" s="1">
        <v>1</v>
      </c>
      <c r="X51" s="1">
        <v>0</v>
      </c>
      <c r="Y51" s="1">
        <v>0</v>
      </c>
      <c r="Z51" s="1">
        <v>0</v>
      </c>
      <c r="AA51" s="1">
        <v>0</v>
      </c>
      <c r="AB51" s="1">
        <v>1</v>
      </c>
      <c r="AC51" s="1">
        <v>1</v>
      </c>
      <c r="AD51" s="1">
        <v>1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1</v>
      </c>
      <c r="AN51" s="1">
        <v>0</v>
      </c>
      <c r="AO51" s="1">
        <v>1</v>
      </c>
      <c r="AP51" s="1"/>
      <c r="AQ51" s="1">
        <v>1</v>
      </c>
      <c r="AR51" s="1"/>
      <c r="AS51" s="1">
        <v>1</v>
      </c>
      <c r="AT51" s="1"/>
      <c r="AU51" s="1"/>
      <c r="AV51" s="1"/>
      <c r="AW51" s="1"/>
    </row>
    <row r="52" spans="1:49">
      <c r="A52" s="1">
        <v>51</v>
      </c>
      <c r="B52" s="1">
        <v>1</v>
      </c>
      <c r="C52" s="1">
        <v>20</v>
      </c>
      <c r="D52" s="1">
        <v>11</v>
      </c>
      <c r="E52" s="1">
        <v>0</v>
      </c>
      <c r="F52" s="1">
        <v>1</v>
      </c>
      <c r="G52" s="1"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>
        <v>0</v>
      </c>
      <c r="AR52" s="1"/>
      <c r="AS52" s="1">
        <v>1</v>
      </c>
      <c r="AT52" s="1"/>
      <c r="AU52" s="1"/>
      <c r="AV52" s="1"/>
      <c r="AW52" s="1"/>
    </row>
    <row r="53" spans="1:49">
      <c r="A53" s="1">
        <v>52</v>
      </c>
      <c r="B53" s="1">
        <v>2</v>
      </c>
      <c r="C53" s="1">
        <v>26</v>
      </c>
      <c r="D53" s="1">
        <v>11</v>
      </c>
      <c r="E53" s="1">
        <v>0</v>
      </c>
      <c r="F53" s="1">
        <v>4</v>
      </c>
      <c r="G53" s="1"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>
        <v>0</v>
      </c>
      <c r="AR53" s="1"/>
      <c r="AS53" s="1">
        <v>1</v>
      </c>
      <c r="AT53" s="1"/>
      <c r="AU53" s="1"/>
      <c r="AV53" s="1"/>
      <c r="AW53" s="1"/>
    </row>
    <row r="54" spans="1:49">
      <c r="A54" s="1">
        <v>53</v>
      </c>
      <c r="B54" s="1">
        <v>1</v>
      </c>
      <c r="C54" s="1">
        <v>21</v>
      </c>
      <c r="D54" s="1">
        <v>14</v>
      </c>
      <c r="E54" s="1">
        <v>0</v>
      </c>
      <c r="F54" s="1">
        <v>1</v>
      </c>
      <c r="G54" s="1">
        <v>1</v>
      </c>
      <c r="H54" s="1"/>
      <c r="I54" s="1"/>
      <c r="J54" s="1"/>
      <c r="K54" s="1"/>
      <c r="L54" s="1">
        <v>4</v>
      </c>
      <c r="M54" s="1"/>
      <c r="N54" s="1"/>
      <c r="O54" s="1"/>
      <c r="P54" s="1"/>
      <c r="Q54" s="1"/>
      <c r="R54" s="1"/>
      <c r="S54" s="1"/>
      <c r="T54" s="1">
        <v>4</v>
      </c>
      <c r="U54" s="1"/>
      <c r="V54" s="1"/>
      <c r="W54" s="1">
        <v>1</v>
      </c>
      <c r="X54" s="1">
        <v>0</v>
      </c>
      <c r="Y54" s="1">
        <v>0</v>
      </c>
      <c r="Z54" s="1">
        <v>0</v>
      </c>
      <c r="AA54" s="1">
        <v>1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/>
      <c r="AQ54" s="1">
        <v>0</v>
      </c>
      <c r="AR54" s="1"/>
      <c r="AS54" s="1">
        <v>1</v>
      </c>
      <c r="AT54" s="1"/>
      <c r="AU54" s="1"/>
      <c r="AV54" s="1"/>
      <c r="AW54" s="1"/>
    </row>
    <row r="55" spans="1:49">
      <c r="A55" s="1">
        <v>54</v>
      </c>
      <c r="B55" s="1">
        <v>1</v>
      </c>
      <c r="C55" s="1">
        <v>21</v>
      </c>
      <c r="D55" s="1">
        <v>16</v>
      </c>
      <c r="E55" s="1">
        <v>0</v>
      </c>
      <c r="F55" s="1">
        <v>2</v>
      </c>
      <c r="G55" s="1">
        <v>1</v>
      </c>
      <c r="H55" s="1"/>
      <c r="I55" s="1"/>
      <c r="J55" s="1"/>
      <c r="K55" s="1"/>
      <c r="L55" s="1">
        <v>4</v>
      </c>
      <c r="M55" s="1"/>
      <c r="N55" s="1"/>
      <c r="O55" s="1"/>
      <c r="P55" s="1"/>
      <c r="Q55" s="1"/>
      <c r="R55" s="1"/>
      <c r="S55" s="1"/>
      <c r="T55" s="1">
        <v>4</v>
      </c>
      <c r="U55" s="1"/>
      <c r="V55" s="1"/>
      <c r="W55" s="1">
        <v>1</v>
      </c>
      <c r="X55" s="1">
        <v>0</v>
      </c>
      <c r="Y55" s="1">
        <v>0</v>
      </c>
      <c r="Z55" s="1">
        <v>0</v>
      </c>
      <c r="AA55" s="1">
        <v>1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/>
      <c r="AQ55" s="1">
        <v>0</v>
      </c>
      <c r="AR55" s="1"/>
      <c r="AS55" s="1">
        <v>1</v>
      </c>
      <c r="AT55" s="1"/>
      <c r="AU55" s="1"/>
      <c r="AV55" s="1"/>
      <c r="AW55" s="1"/>
    </row>
    <row r="56" spans="1:49">
      <c r="A56" s="1">
        <v>55</v>
      </c>
      <c r="B56" s="1">
        <v>1</v>
      </c>
      <c r="C56" s="1">
        <v>28</v>
      </c>
      <c r="D56" s="1">
        <v>16</v>
      </c>
      <c r="E56" s="1">
        <v>1</v>
      </c>
      <c r="F56" s="1">
        <v>2</v>
      </c>
      <c r="G56" s="1">
        <v>1</v>
      </c>
      <c r="H56" s="1">
        <v>0</v>
      </c>
      <c r="I56" s="1"/>
      <c r="J56" s="1"/>
      <c r="K56" s="1"/>
      <c r="L56" s="1"/>
      <c r="M56" s="1">
        <v>5</v>
      </c>
      <c r="N56" s="1"/>
      <c r="O56" s="1"/>
      <c r="P56" s="1"/>
      <c r="Q56" s="1"/>
      <c r="R56" s="1"/>
      <c r="S56" s="1"/>
      <c r="T56" s="1">
        <v>4</v>
      </c>
      <c r="U56" s="1"/>
      <c r="V56" s="1"/>
      <c r="W56" s="1">
        <v>1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/>
      <c r="AQ56" s="1">
        <v>1</v>
      </c>
      <c r="AR56" s="1"/>
      <c r="AS56" s="1">
        <v>1</v>
      </c>
      <c r="AT56" s="1"/>
      <c r="AU56" s="1"/>
      <c r="AV56" s="1">
        <v>4</v>
      </c>
      <c r="AW56" s="1"/>
    </row>
    <row r="57" spans="1:49">
      <c r="A57" s="1">
        <v>56</v>
      </c>
      <c r="B57" s="1">
        <v>2</v>
      </c>
      <c r="C57" s="1">
        <v>21</v>
      </c>
      <c r="D57" s="1">
        <v>12</v>
      </c>
      <c r="E57" s="1">
        <v>0</v>
      </c>
      <c r="F57" s="1">
        <v>5</v>
      </c>
      <c r="G57" s="1">
        <v>1</v>
      </c>
      <c r="H57" s="1"/>
      <c r="I57" s="1"/>
      <c r="J57" s="1"/>
      <c r="K57" s="1">
        <v>3</v>
      </c>
      <c r="L57" s="1"/>
      <c r="M57" s="1"/>
      <c r="N57" s="1"/>
      <c r="O57" s="1"/>
      <c r="P57" s="1"/>
      <c r="Q57" s="1"/>
      <c r="R57" s="1"/>
      <c r="S57" s="1">
        <v>3</v>
      </c>
      <c r="T57" s="1"/>
      <c r="U57" s="1"/>
      <c r="V57" s="1"/>
      <c r="W57" s="1">
        <v>1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/>
      <c r="AQ57" s="1">
        <v>1</v>
      </c>
      <c r="AR57" s="1"/>
      <c r="AS57" s="1"/>
      <c r="AT57" s="1"/>
      <c r="AU57" s="1"/>
      <c r="AV57" s="1">
        <v>4</v>
      </c>
      <c r="AW57" s="1"/>
    </row>
    <row r="58" spans="1:49">
      <c r="A58" s="1">
        <v>57</v>
      </c>
      <c r="B58" s="1">
        <v>1</v>
      </c>
      <c r="C58" s="1">
        <v>21</v>
      </c>
      <c r="D58" s="1">
        <v>12</v>
      </c>
      <c r="E58" s="1">
        <v>0</v>
      </c>
      <c r="F58" s="1">
        <v>2</v>
      </c>
      <c r="G58" s="1">
        <v>1</v>
      </c>
      <c r="H58" s="1">
        <v>0</v>
      </c>
      <c r="I58" s="1"/>
      <c r="J58" s="1">
        <v>2</v>
      </c>
      <c r="K58" s="1"/>
      <c r="L58" s="1"/>
      <c r="M58" s="1"/>
      <c r="N58" s="1"/>
      <c r="O58" s="1"/>
      <c r="P58" s="1"/>
      <c r="Q58" s="1"/>
      <c r="R58" s="1">
        <v>2</v>
      </c>
      <c r="S58" s="1">
        <v>3</v>
      </c>
      <c r="T58" s="1"/>
      <c r="U58" s="1"/>
      <c r="V58" s="1"/>
      <c r="W58" s="1">
        <v>1</v>
      </c>
      <c r="X58" s="1">
        <v>1</v>
      </c>
      <c r="Y58" s="1">
        <v>0</v>
      </c>
      <c r="Z58" s="1">
        <v>0</v>
      </c>
      <c r="AA58" s="1">
        <v>1</v>
      </c>
      <c r="AB58" s="1">
        <v>0</v>
      </c>
      <c r="AC58" s="1">
        <v>1</v>
      </c>
      <c r="AD58" s="1">
        <v>0</v>
      </c>
      <c r="AE58" s="1">
        <v>0</v>
      </c>
      <c r="AF58" s="1">
        <v>1</v>
      </c>
      <c r="AG58" s="1">
        <v>0</v>
      </c>
      <c r="AH58" s="1">
        <v>0</v>
      </c>
      <c r="AI58" s="1">
        <v>1</v>
      </c>
      <c r="AJ58" s="1">
        <v>1</v>
      </c>
      <c r="AK58" s="1">
        <v>0</v>
      </c>
      <c r="AL58" s="1">
        <v>1</v>
      </c>
      <c r="AM58" s="1">
        <v>0</v>
      </c>
      <c r="AN58" s="1">
        <v>0</v>
      </c>
      <c r="AO58" s="1">
        <v>1</v>
      </c>
      <c r="AP58" s="1"/>
      <c r="AQ58" s="1">
        <v>0</v>
      </c>
      <c r="AR58" s="1"/>
      <c r="AS58" s="1">
        <v>1</v>
      </c>
      <c r="AT58" s="1"/>
      <c r="AU58" s="1"/>
      <c r="AV58" s="1">
        <v>4</v>
      </c>
      <c r="AW58" s="1"/>
    </row>
    <row r="59" spans="1:49">
      <c r="A59" s="1">
        <v>58</v>
      </c>
      <c r="B59" s="1">
        <v>2</v>
      </c>
      <c r="C59" s="1">
        <v>23</v>
      </c>
      <c r="D59" s="1">
        <v>16</v>
      </c>
      <c r="E59" s="1">
        <v>0</v>
      </c>
      <c r="F59" s="1">
        <v>2</v>
      </c>
      <c r="G59" s="1">
        <v>1</v>
      </c>
      <c r="H59" s="1">
        <v>0</v>
      </c>
      <c r="I59" s="1"/>
      <c r="J59" s="1"/>
      <c r="K59" s="1"/>
      <c r="L59" s="1"/>
      <c r="M59" s="1"/>
      <c r="N59" s="1"/>
      <c r="O59" s="1"/>
      <c r="P59" s="1"/>
      <c r="Q59" s="1"/>
      <c r="R59" s="1">
        <v>2</v>
      </c>
      <c r="S59" s="1"/>
      <c r="T59" s="1">
        <v>4</v>
      </c>
      <c r="U59" s="1">
        <v>5</v>
      </c>
      <c r="V59" s="1"/>
      <c r="W59" s="1">
        <v>1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/>
      <c r="AQ59" s="1">
        <v>0</v>
      </c>
      <c r="AR59" s="1"/>
      <c r="AS59" s="1">
        <v>1</v>
      </c>
      <c r="AT59" s="1"/>
      <c r="AU59" s="1"/>
      <c r="AV59" s="1"/>
      <c r="AW59" s="1"/>
    </row>
    <row r="60" spans="1:49">
      <c r="A60" s="1">
        <v>59</v>
      </c>
      <c r="B60" s="1">
        <v>1</v>
      </c>
      <c r="C60" s="1">
        <v>34</v>
      </c>
      <c r="D60" s="1">
        <v>19</v>
      </c>
      <c r="E60" s="1">
        <v>0</v>
      </c>
      <c r="F60" s="1">
        <v>2</v>
      </c>
      <c r="G60" s="1">
        <v>1</v>
      </c>
      <c r="H60" s="1"/>
      <c r="I60" s="1"/>
      <c r="J60" s="1"/>
      <c r="K60" s="1"/>
      <c r="L60" s="1"/>
      <c r="M60" s="1"/>
      <c r="N60" s="1"/>
      <c r="O60" s="1">
        <v>7</v>
      </c>
      <c r="P60" s="1"/>
      <c r="Q60" s="1"/>
      <c r="R60" s="1">
        <v>2</v>
      </c>
      <c r="S60" s="1"/>
      <c r="T60" s="1"/>
      <c r="U60" s="1"/>
      <c r="V60" s="1"/>
      <c r="W60" s="1">
        <v>1</v>
      </c>
      <c r="X60" s="1">
        <v>1</v>
      </c>
      <c r="Y60" s="1">
        <v>1</v>
      </c>
      <c r="Z60" s="1">
        <v>0</v>
      </c>
      <c r="AA60" s="1">
        <v>1</v>
      </c>
      <c r="AB60" s="1">
        <v>1</v>
      </c>
      <c r="AC60" s="1">
        <v>0</v>
      </c>
      <c r="AD60" s="1">
        <v>1</v>
      </c>
      <c r="AE60" s="1">
        <v>1</v>
      </c>
      <c r="AF60" s="1">
        <v>0</v>
      </c>
      <c r="AG60" s="1">
        <v>0</v>
      </c>
      <c r="AH60" s="1">
        <v>0</v>
      </c>
      <c r="AI60" s="1">
        <v>0</v>
      </c>
      <c r="AJ60" s="1">
        <v>1</v>
      </c>
      <c r="AK60" s="1">
        <v>0</v>
      </c>
      <c r="AL60" s="1">
        <v>1</v>
      </c>
      <c r="AM60" s="1">
        <v>0</v>
      </c>
      <c r="AN60" s="1">
        <v>0</v>
      </c>
      <c r="AO60" s="1">
        <v>0</v>
      </c>
      <c r="AP60" s="1"/>
      <c r="AQ60" s="1">
        <v>0</v>
      </c>
      <c r="AR60" s="1"/>
      <c r="AS60" s="1">
        <v>1</v>
      </c>
      <c r="AT60" s="1"/>
      <c r="AU60" s="1"/>
      <c r="AV60" s="1"/>
      <c r="AW60" s="1"/>
    </row>
    <row r="61" spans="1:49">
      <c r="A61" s="1">
        <v>60</v>
      </c>
      <c r="B61" s="1">
        <v>1</v>
      </c>
      <c r="C61" s="1">
        <v>23</v>
      </c>
      <c r="D61" s="1">
        <v>16</v>
      </c>
      <c r="E61" s="1">
        <v>0</v>
      </c>
      <c r="F61" s="1">
        <v>1</v>
      </c>
      <c r="G61" s="1">
        <v>1</v>
      </c>
      <c r="H61" s="1"/>
      <c r="I61" s="1"/>
      <c r="J61" s="1"/>
      <c r="K61" s="1"/>
      <c r="L61" s="1"/>
      <c r="M61" s="1">
        <v>5</v>
      </c>
      <c r="N61" s="1"/>
      <c r="O61" s="1"/>
      <c r="P61" s="1">
        <v>0</v>
      </c>
      <c r="Q61" s="1"/>
      <c r="R61" s="1"/>
      <c r="S61" s="1"/>
      <c r="T61" s="1"/>
      <c r="U61" s="1"/>
      <c r="V61" s="1"/>
      <c r="W61" s="1">
        <v>0</v>
      </c>
      <c r="X61" s="1">
        <v>1</v>
      </c>
      <c r="Y61" s="1">
        <v>0</v>
      </c>
      <c r="Z61" s="1">
        <v>0</v>
      </c>
      <c r="AA61" s="1">
        <v>0</v>
      </c>
      <c r="AB61" s="1">
        <v>1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1</v>
      </c>
      <c r="AI61" s="1">
        <v>1</v>
      </c>
      <c r="AJ61" s="1">
        <v>1</v>
      </c>
      <c r="AK61" s="1">
        <v>0</v>
      </c>
      <c r="AL61" s="1">
        <v>0</v>
      </c>
      <c r="AM61" s="1">
        <v>0</v>
      </c>
      <c r="AN61" s="1">
        <v>0</v>
      </c>
      <c r="AO61" s="1">
        <v>1</v>
      </c>
      <c r="AP61" s="1"/>
      <c r="AQ61" s="1">
        <v>0</v>
      </c>
      <c r="AR61" s="1"/>
      <c r="AS61" s="1">
        <v>1</v>
      </c>
      <c r="AT61" s="1"/>
      <c r="AU61" s="1"/>
      <c r="AV61" s="1"/>
      <c r="AW61" s="1"/>
    </row>
    <row r="62" spans="1:49">
      <c r="A62" s="1">
        <v>61</v>
      </c>
      <c r="B62" s="1">
        <v>1</v>
      </c>
      <c r="C62" s="1">
        <v>21</v>
      </c>
      <c r="D62" s="1">
        <v>16</v>
      </c>
      <c r="E62" s="1">
        <v>0</v>
      </c>
      <c r="F62" s="1">
        <v>1</v>
      </c>
      <c r="G62" s="1">
        <v>1</v>
      </c>
      <c r="H62" s="1"/>
      <c r="I62" s="1"/>
      <c r="J62" s="1"/>
      <c r="K62" s="1"/>
      <c r="L62" s="1"/>
      <c r="M62" s="1">
        <v>5</v>
      </c>
      <c r="N62" s="1"/>
      <c r="O62" s="1"/>
      <c r="P62" s="1">
        <v>0</v>
      </c>
      <c r="Q62" s="1"/>
      <c r="R62" s="1"/>
      <c r="S62" s="1"/>
      <c r="T62" s="1"/>
      <c r="U62" s="1"/>
      <c r="V62" s="1"/>
      <c r="W62" s="1">
        <v>1</v>
      </c>
      <c r="X62" s="1">
        <v>1</v>
      </c>
      <c r="Y62" s="1">
        <v>0</v>
      </c>
      <c r="Z62" s="1">
        <v>0</v>
      </c>
      <c r="AA62" s="1">
        <v>0</v>
      </c>
      <c r="AB62" s="1">
        <v>1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1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1</v>
      </c>
      <c r="AP62" s="1"/>
      <c r="AQ62" s="1">
        <v>0</v>
      </c>
      <c r="AR62" s="1"/>
      <c r="AS62" s="1">
        <v>1</v>
      </c>
      <c r="AT62" s="1"/>
      <c r="AU62" s="1"/>
      <c r="AV62" s="1"/>
      <c r="AW62" s="1"/>
    </row>
    <row r="63" spans="1:49">
      <c r="A63" s="1">
        <v>62</v>
      </c>
      <c r="B63" s="1">
        <v>2</v>
      </c>
      <c r="C63" s="1">
        <v>21</v>
      </c>
      <c r="D63" s="1">
        <v>13</v>
      </c>
      <c r="E63" s="1">
        <v>0</v>
      </c>
      <c r="F63" s="1">
        <v>4</v>
      </c>
      <c r="G63" s="1"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>
        <v>1</v>
      </c>
      <c r="AR63" s="1"/>
      <c r="AS63" s="1">
        <v>1</v>
      </c>
      <c r="AT63" s="1"/>
      <c r="AU63" s="1"/>
      <c r="AV63" s="1">
        <v>4</v>
      </c>
      <c r="AW63" s="1"/>
    </row>
    <row r="64" spans="1:49">
      <c r="A64" s="1">
        <v>63</v>
      </c>
      <c r="B64" s="1">
        <v>2</v>
      </c>
      <c r="C64" s="1">
        <v>20</v>
      </c>
      <c r="D64" s="1">
        <v>13</v>
      </c>
      <c r="E64" s="1">
        <v>0</v>
      </c>
      <c r="F64" s="1">
        <v>6</v>
      </c>
      <c r="G64" s="1">
        <v>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>
        <v>1</v>
      </c>
      <c r="AR64" s="1"/>
      <c r="AS64" s="1">
        <v>1</v>
      </c>
      <c r="AT64" s="1"/>
      <c r="AU64" s="1"/>
      <c r="AV64" s="1">
        <v>4</v>
      </c>
      <c r="AW64" s="1"/>
    </row>
    <row r="65" spans="1:49">
      <c r="A65" s="1">
        <v>64</v>
      </c>
      <c r="B65" s="1">
        <v>1</v>
      </c>
      <c r="C65" s="1">
        <v>23</v>
      </c>
      <c r="D65" s="1">
        <v>17</v>
      </c>
      <c r="E65" s="1">
        <v>0</v>
      </c>
      <c r="F65" s="1">
        <v>4</v>
      </c>
      <c r="G65" s="1">
        <v>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>
        <v>0</v>
      </c>
      <c r="AR65" s="1"/>
      <c r="AS65" s="1">
        <v>1</v>
      </c>
      <c r="AT65" s="1"/>
      <c r="AU65" s="1"/>
      <c r="AV65" s="1"/>
      <c r="AW65" s="1"/>
    </row>
    <row r="66" spans="1:49">
      <c r="A66" s="1">
        <v>65</v>
      </c>
      <c r="B66" s="1">
        <v>2</v>
      </c>
      <c r="C66" s="1">
        <v>21</v>
      </c>
      <c r="D66" s="1">
        <v>15</v>
      </c>
      <c r="E66" s="1">
        <v>0</v>
      </c>
      <c r="F66" s="1">
        <v>4</v>
      </c>
      <c r="G66" s="1"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>
        <v>0</v>
      </c>
      <c r="AR66" s="1"/>
      <c r="AS66" s="1">
        <v>1</v>
      </c>
      <c r="AT66" s="1"/>
      <c r="AU66" s="1"/>
      <c r="AV66" s="1"/>
      <c r="AW66" s="1"/>
    </row>
    <row r="67" spans="1:49">
      <c r="A67" s="1">
        <v>66</v>
      </c>
      <c r="B67" s="1">
        <v>2</v>
      </c>
      <c r="C67" s="1">
        <v>39</v>
      </c>
      <c r="D67" s="1">
        <v>16</v>
      </c>
      <c r="E67" s="1">
        <v>2</v>
      </c>
      <c r="F67" s="1">
        <v>3</v>
      </c>
      <c r="G67" s="1">
        <v>1</v>
      </c>
      <c r="H67" s="1">
        <v>0</v>
      </c>
      <c r="I67" s="1"/>
      <c r="J67" s="1">
        <v>2</v>
      </c>
      <c r="K67" s="1"/>
      <c r="L67" s="1"/>
      <c r="M67" s="1">
        <v>5</v>
      </c>
      <c r="N67" s="1"/>
      <c r="O67" s="1"/>
      <c r="P67" s="1">
        <v>0</v>
      </c>
      <c r="Q67" s="1">
        <v>1</v>
      </c>
      <c r="R67" s="1">
        <v>2</v>
      </c>
      <c r="S67" s="1"/>
      <c r="T67" s="1"/>
      <c r="U67" s="1"/>
      <c r="V67" s="1">
        <v>6</v>
      </c>
      <c r="W67" s="1">
        <v>1</v>
      </c>
      <c r="X67" s="1">
        <v>1</v>
      </c>
      <c r="Y67" s="1">
        <v>1</v>
      </c>
      <c r="Z67" s="1">
        <v>1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1</v>
      </c>
      <c r="AG67" s="1">
        <v>0</v>
      </c>
      <c r="AH67" s="1">
        <v>0</v>
      </c>
      <c r="AI67" s="1">
        <v>0</v>
      </c>
      <c r="AJ67" s="1">
        <v>1</v>
      </c>
      <c r="AK67" s="1">
        <v>0</v>
      </c>
      <c r="AL67" s="1">
        <v>1</v>
      </c>
      <c r="AM67" s="1">
        <v>0</v>
      </c>
      <c r="AN67" s="1">
        <v>0</v>
      </c>
      <c r="AO67" s="1">
        <v>1</v>
      </c>
      <c r="AP67" s="1"/>
      <c r="AQ67" s="1">
        <v>1</v>
      </c>
      <c r="AR67" s="1"/>
      <c r="AS67" s="1">
        <v>1</v>
      </c>
      <c r="AT67" s="1"/>
      <c r="AU67" s="1"/>
      <c r="AV67" s="1"/>
      <c r="AW67" s="1"/>
    </row>
    <row r="68" spans="1:49">
      <c r="A68" s="1">
        <v>67</v>
      </c>
      <c r="B68" s="1">
        <v>2</v>
      </c>
      <c r="C68" s="1">
        <v>41</v>
      </c>
      <c r="D68" s="1">
        <v>11</v>
      </c>
      <c r="E68" s="1">
        <v>2</v>
      </c>
      <c r="F68" s="1">
        <v>3</v>
      </c>
      <c r="G68" s="1"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>
        <v>1</v>
      </c>
      <c r="AR68" s="1"/>
      <c r="AS68" s="1">
        <v>1</v>
      </c>
      <c r="AT68" s="1"/>
      <c r="AU68" s="1"/>
      <c r="AV68" s="1"/>
      <c r="AW68" s="1"/>
    </row>
    <row r="69" spans="1:49">
      <c r="A69" s="1">
        <v>68</v>
      </c>
      <c r="B69" s="1">
        <v>1</v>
      </c>
      <c r="C69" s="1">
        <v>26</v>
      </c>
      <c r="D69" s="1">
        <v>12</v>
      </c>
      <c r="E69" s="1">
        <v>1</v>
      </c>
      <c r="F69" s="4">
        <v>3</v>
      </c>
      <c r="G69" s="1">
        <v>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>
        <v>0</v>
      </c>
      <c r="AR69" s="1"/>
      <c r="AS69" s="1">
        <v>1</v>
      </c>
      <c r="AT69" s="1"/>
      <c r="AU69" s="1"/>
      <c r="AV69" s="1"/>
      <c r="AW69" s="1"/>
    </row>
    <row r="70" spans="1:49">
      <c r="A70" s="1">
        <v>69</v>
      </c>
      <c r="B70" s="1">
        <v>1</v>
      </c>
      <c r="C70" s="1">
        <v>34</v>
      </c>
      <c r="D70" s="1">
        <v>16</v>
      </c>
      <c r="E70" s="1">
        <v>0</v>
      </c>
      <c r="F70" s="1">
        <v>3</v>
      </c>
      <c r="G70" s="1">
        <v>1</v>
      </c>
      <c r="H70" s="1">
        <v>0</v>
      </c>
      <c r="I70" s="1"/>
      <c r="J70" s="1"/>
      <c r="K70" s="1"/>
      <c r="L70" s="1"/>
      <c r="M70" s="1"/>
      <c r="N70" s="1"/>
      <c r="O70" s="1"/>
      <c r="P70" s="1"/>
      <c r="Q70" s="1"/>
      <c r="R70" s="1">
        <v>2</v>
      </c>
      <c r="S70" s="1"/>
      <c r="T70" s="1">
        <v>4</v>
      </c>
      <c r="U70" s="1">
        <v>5</v>
      </c>
      <c r="V70" s="1"/>
      <c r="W70" s="1">
        <v>1</v>
      </c>
      <c r="X70" s="1">
        <v>1</v>
      </c>
      <c r="Y70" s="1">
        <v>1</v>
      </c>
      <c r="Z70" s="1">
        <v>0</v>
      </c>
      <c r="AA70" s="1">
        <v>0</v>
      </c>
      <c r="AB70" s="1">
        <v>1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/>
      <c r="AQ70" s="1">
        <v>1</v>
      </c>
      <c r="AR70" s="1"/>
      <c r="AS70" s="1">
        <v>1</v>
      </c>
      <c r="AT70" s="1"/>
      <c r="AU70" s="1"/>
      <c r="AV70" s="1"/>
      <c r="AW70" s="1"/>
    </row>
    <row r="71" spans="1:49">
      <c r="A71" s="1">
        <v>70</v>
      </c>
      <c r="B71" s="1">
        <v>1</v>
      </c>
      <c r="C71" s="1">
        <v>24</v>
      </c>
      <c r="D71" s="1">
        <v>15</v>
      </c>
      <c r="E71" s="1">
        <v>0</v>
      </c>
      <c r="F71" s="1">
        <v>3</v>
      </c>
      <c r="G71" s="1"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>
        <v>0</v>
      </c>
      <c r="AR71" s="1"/>
      <c r="AS71" s="1">
        <v>1</v>
      </c>
      <c r="AT71" s="1"/>
      <c r="AU71" s="1"/>
      <c r="AV71" s="1"/>
      <c r="AW71" s="1"/>
    </row>
    <row r="72" spans="1:49">
      <c r="A72" s="1">
        <v>71</v>
      </c>
      <c r="B72" s="1">
        <v>1</v>
      </c>
      <c r="C72" s="1">
        <v>20</v>
      </c>
      <c r="D72" s="1">
        <v>12</v>
      </c>
      <c r="E72" s="1">
        <v>0</v>
      </c>
      <c r="F72" s="1">
        <v>3</v>
      </c>
      <c r="G72" s="1">
        <v>1</v>
      </c>
      <c r="H72" s="1"/>
      <c r="I72" s="1"/>
      <c r="J72" s="1"/>
      <c r="K72" s="1">
        <v>3</v>
      </c>
      <c r="L72" s="1"/>
      <c r="M72" s="1">
        <v>5</v>
      </c>
      <c r="N72" s="1">
        <v>6</v>
      </c>
      <c r="O72" s="1"/>
      <c r="P72" s="1"/>
      <c r="Q72" s="1"/>
      <c r="R72" s="1"/>
      <c r="S72" s="1"/>
      <c r="T72" s="1">
        <v>4</v>
      </c>
      <c r="U72" s="1"/>
      <c r="V72" s="1"/>
      <c r="W72" s="1">
        <v>1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1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/>
      <c r="AQ72" s="1">
        <v>0</v>
      </c>
      <c r="AR72" s="1">
        <v>0</v>
      </c>
      <c r="AS72" s="1"/>
      <c r="AT72" s="1"/>
      <c r="AU72" s="1"/>
      <c r="AV72" s="1"/>
      <c r="AW72" s="1"/>
    </row>
    <row r="73" spans="1:49">
      <c r="A73" s="1">
        <v>72</v>
      </c>
      <c r="B73" s="1">
        <v>2</v>
      </c>
      <c r="C73" s="1">
        <v>22</v>
      </c>
      <c r="D73" s="1">
        <v>15</v>
      </c>
      <c r="E73" s="1">
        <v>0</v>
      </c>
      <c r="F73" s="1">
        <v>1</v>
      </c>
      <c r="G73" s="1">
        <v>1</v>
      </c>
      <c r="H73" s="1">
        <v>0</v>
      </c>
      <c r="I73" s="1"/>
      <c r="J73" s="1">
        <v>2</v>
      </c>
      <c r="K73" s="1"/>
      <c r="L73" s="1"/>
      <c r="M73" s="1"/>
      <c r="N73" s="1"/>
      <c r="O73" s="1"/>
      <c r="P73" s="1"/>
      <c r="Q73" s="1"/>
      <c r="R73" s="1">
        <v>2</v>
      </c>
      <c r="S73" s="1"/>
      <c r="T73" s="1"/>
      <c r="U73" s="1"/>
      <c r="V73" s="1"/>
      <c r="W73" s="1">
        <v>1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/>
      <c r="AQ73" s="1">
        <v>0</v>
      </c>
      <c r="AR73" s="1"/>
      <c r="AS73" s="1">
        <v>1</v>
      </c>
      <c r="AT73" s="1"/>
      <c r="AU73" s="1"/>
      <c r="AV73" s="1"/>
      <c r="AW73" s="1"/>
    </row>
    <row r="74" spans="1:49">
      <c r="A74" s="1">
        <v>73</v>
      </c>
      <c r="B74" s="1">
        <v>2</v>
      </c>
      <c r="C74" s="1">
        <v>21</v>
      </c>
      <c r="D74" s="1">
        <v>11</v>
      </c>
      <c r="E74" s="1">
        <v>0</v>
      </c>
      <c r="F74" s="1">
        <v>4</v>
      </c>
      <c r="G74" s="1">
        <v>1</v>
      </c>
      <c r="H74" s="1"/>
      <c r="I74" s="1"/>
      <c r="J74" s="1"/>
      <c r="K74" s="1"/>
      <c r="L74" s="1"/>
      <c r="M74" s="1"/>
      <c r="N74" s="1"/>
      <c r="O74" s="1">
        <v>7</v>
      </c>
      <c r="P74" s="1">
        <v>0</v>
      </c>
      <c r="Q74" s="1">
        <v>1</v>
      </c>
      <c r="R74" s="1">
        <v>2</v>
      </c>
      <c r="S74" s="1">
        <v>3</v>
      </c>
      <c r="T74" s="1"/>
      <c r="U74" s="1"/>
      <c r="V74" s="1"/>
      <c r="W74" s="1">
        <v>1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/>
      <c r="AQ74" s="1">
        <v>1</v>
      </c>
      <c r="AR74" s="1"/>
      <c r="AS74" s="1">
        <v>1</v>
      </c>
      <c r="AT74" s="1"/>
      <c r="AU74" s="1"/>
      <c r="AV74" s="1"/>
      <c r="AW74" s="1"/>
    </row>
    <row r="75" spans="1:49">
      <c r="A75" s="1">
        <v>74</v>
      </c>
      <c r="B75" s="1">
        <v>2</v>
      </c>
      <c r="C75" s="1">
        <v>22</v>
      </c>
      <c r="D75" s="1">
        <v>11</v>
      </c>
      <c r="E75" s="1">
        <v>0</v>
      </c>
      <c r="F75" s="1">
        <v>5</v>
      </c>
      <c r="G75" s="1">
        <v>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>
        <v>0</v>
      </c>
      <c r="AR75" s="1"/>
      <c r="AS75" s="1">
        <v>1</v>
      </c>
      <c r="AT75" s="1"/>
      <c r="AU75" s="1"/>
      <c r="AV75" s="1"/>
      <c r="AW75" s="1"/>
    </row>
    <row r="76" spans="1:49">
      <c r="A76" s="1">
        <v>75</v>
      </c>
      <c r="B76" s="1">
        <v>2</v>
      </c>
      <c r="C76" s="1">
        <v>38</v>
      </c>
      <c r="D76" s="1">
        <v>17</v>
      </c>
      <c r="E76" s="1">
        <v>0</v>
      </c>
      <c r="F76" s="1">
        <v>2</v>
      </c>
      <c r="G76" s="1">
        <v>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>
        <v>0</v>
      </c>
      <c r="AR76" s="1"/>
      <c r="AS76" s="1">
        <v>1</v>
      </c>
      <c r="AT76" s="1"/>
      <c r="AU76" s="1"/>
      <c r="AV76" s="1"/>
      <c r="AW76" s="1"/>
    </row>
    <row r="77" spans="1:49">
      <c r="A77" s="1">
        <v>76</v>
      </c>
      <c r="B77" s="1">
        <v>2</v>
      </c>
      <c r="C77" s="1">
        <v>22</v>
      </c>
      <c r="D77" s="1">
        <v>16</v>
      </c>
      <c r="E77" s="1">
        <v>0</v>
      </c>
      <c r="F77" s="1">
        <v>1</v>
      </c>
      <c r="G77" s="1">
        <v>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>
        <v>1</v>
      </c>
      <c r="AR77" s="1"/>
      <c r="AS77" s="1">
        <v>1</v>
      </c>
      <c r="AT77" s="1"/>
      <c r="AU77" s="1"/>
      <c r="AV77" s="1">
        <v>4</v>
      </c>
      <c r="AW77" s="1"/>
    </row>
    <row r="78" spans="1:49">
      <c r="A78" s="1">
        <v>77</v>
      </c>
      <c r="B78" s="1">
        <v>1</v>
      </c>
      <c r="C78" s="1">
        <v>23</v>
      </c>
      <c r="D78" s="1">
        <v>16</v>
      </c>
      <c r="E78" s="1">
        <v>0</v>
      </c>
      <c r="F78" s="1">
        <v>2</v>
      </c>
      <c r="G78" s="1">
        <v>0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>
        <v>1</v>
      </c>
      <c r="AR78" s="1"/>
      <c r="AS78" s="1">
        <v>1</v>
      </c>
      <c r="AT78" s="1"/>
      <c r="AU78" s="1"/>
      <c r="AV78" s="1"/>
      <c r="AW78" s="1">
        <v>5</v>
      </c>
    </row>
    <row r="79" spans="1:49">
      <c r="A79" s="1">
        <v>78</v>
      </c>
      <c r="B79" s="1">
        <v>1</v>
      </c>
      <c r="C79" s="1">
        <v>20</v>
      </c>
      <c r="D79" s="1">
        <v>11</v>
      </c>
      <c r="E79" s="1">
        <v>0</v>
      </c>
      <c r="F79" s="1">
        <v>2</v>
      </c>
      <c r="G79" s="1">
        <v>1</v>
      </c>
      <c r="H79" s="1"/>
      <c r="I79" s="1"/>
      <c r="J79" s="1"/>
      <c r="K79" s="1">
        <v>3</v>
      </c>
      <c r="L79" s="1"/>
      <c r="M79" s="1"/>
      <c r="N79" s="1"/>
      <c r="O79" s="1"/>
      <c r="P79" s="1"/>
      <c r="Q79" s="1"/>
      <c r="R79" s="1"/>
      <c r="S79" s="1"/>
      <c r="T79" s="1"/>
      <c r="U79" s="1">
        <v>5</v>
      </c>
      <c r="V79" s="1"/>
      <c r="W79" s="1">
        <v>1</v>
      </c>
      <c r="X79" s="1">
        <v>0</v>
      </c>
      <c r="Y79" s="1">
        <v>0</v>
      </c>
      <c r="Z79" s="1">
        <v>0</v>
      </c>
      <c r="AA79" s="1">
        <v>1</v>
      </c>
      <c r="AB79" s="1">
        <v>1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1</v>
      </c>
      <c r="AJ79" s="1">
        <v>0</v>
      </c>
      <c r="AK79" s="1">
        <v>0</v>
      </c>
      <c r="AL79" s="1">
        <v>0</v>
      </c>
      <c r="AM79" s="1">
        <v>1</v>
      </c>
      <c r="AN79" s="1">
        <v>1</v>
      </c>
      <c r="AO79" s="1">
        <v>1</v>
      </c>
      <c r="AP79" s="1"/>
      <c r="AQ79" s="1">
        <v>1</v>
      </c>
      <c r="AR79" s="1"/>
      <c r="AS79" s="1">
        <v>1</v>
      </c>
      <c r="AT79" s="1"/>
      <c r="AU79" s="1"/>
      <c r="AV79" s="1"/>
      <c r="AW79" s="1"/>
    </row>
    <row r="80" spans="1:49">
      <c r="A80" s="1">
        <v>79</v>
      </c>
      <c r="B80" s="1">
        <v>1</v>
      </c>
      <c r="C80" s="1">
        <v>25</v>
      </c>
      <c r="D80" s="1">
        <v>14</v>
      </c>
      <c r="E80" s="1">
        <v>0</v>
      </c>
      <c r="F80" s="1">
        <v>3</v>
      </c>
      <c r="G80" s="1">
        <v>1</v>
      </c>
      <c r="H80" s="1">
        <v>0</v>
      </c>
      <c r="I80" s="1"/>
      <c r="J80" s="1"/>
      <c r="K80" s="1"/>
      <c r="L80" s="1"/>
      <c r="M80" s="1"/>
      <c r="N80" s="1"/>
      <c r="O80" s="1"/>
      <c r="P80" s="1"/>
      <c r="Q80" s="1">
        <v>1</v>
      </c>
      <c r="R80" s="1"/>
      <c r="S80" s="1"/>
      <c r="T80" s="1"/>
      <c r="U80" s="1"/>
      <c r="V80" s="1"/>
      <c r="W80" s="1">
        <v>1</v>
      </c>
      <c r="X80" s="1">
        <v>1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1</v>
      </c>
      <c r="AI80" s="1">
        <v>1</v>
      </c>
      <c r="AJ80" s="1">
        <v>0</v>
      </c>
      <c r="AK80" s="1">
        <v>0</v>
      </c>
      <c r="AL80" s="1">
        <v>0</v>
      </c>
      <c r="AM80" s="1">
        <v>1</v>
      </c>
      <c r="AN80" s="1">
        <v>0</v>
      </c>
      <c r="AO80" s="1">
        <v>1</v>
      </c>
      <c r="AP80" s="1"/>
      <c r="AQ80" s="1">
        <v>1</v>
      </c>
      <c r="AR80" s="1"/>
      <c r="AS80" s="1">
        <v>1</v>
      </c>
      <c r="AT80" s="1"/>
      <c r="AU80" s="1"/>
      <c r="AV80" s="1"/>
      <c r="AW80" s="1"/>
    </row>
    <row r="81" spans="1:49">
      <c r="A81" s="1">
        <v>80</v>
      </c>
      <c r="B81" s="1">
        <v>1</v>
      </c>
      <c r="C81" s="1">
        <v>22</v>
      </c>
      <c r="D81" s="1">
        <v>15</v>
      </c>
      <c r="E81" s="1">
        <v>0</v>
      </c>
      <c r="F81" s="1">
        <v>1</v>
      </c>
      <c r="G81" s="1">
        <v>1</v>
      </c>
      <c r="H81" s="1">
        <v>0</v>
      </c>
      <c r="I81" s="1"/>
      <c r="J81" s="1"/>
      <c r="K81" s="1"/>
      <c r="L81" s="1"/>
      <c r="M81" s="1"/>
      <c r="N81" s="1"/>
      <c r="O81" s="1"/>
      <c r="P81" s="1"/>
      <c r="Q81" s="1"/>
      <c r="R81" s="1">
        <v>2</v>
      </c>
      <c r="S81" s="1">
        <v>3</v>
      </c>
      <c r="T81" s="1"/>
      <c r="U81" s="1"/>
      <c r="V81" s="1"/>
      <c r="W81" s="1">
        <v>1</v>
      </c>
      <c r="X81" s="1">
        <v>1</v>
      </c>
      <c r="Y81" s="1">
        <v>1</v>
      </c>
      <c r="Z81" s="1">
        <v>0</v>
      </c>
      <c r="AA81" s="1">
        <v>1</v>
      </c>
      <c r="AB81" s="1">
        <v>1</v>
      </c>
      <c r="AC81" s="1">
        <v>0</v>
      </c>
      <c r="AD81" s="1">
        <v>1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1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/>
      <c r="AQ81" s="1">
        <v>1</v>
      </c>
      <c r="AR81" s="1"/>
      <c r="AS81" s="1">
        <v>1</v>
      </c>
      <c r="AT81" s="1"/>
      <c r="AU81" s="1"/>
      <c r="AV81" s="1"/>
      <c r="AW81" s="1"/>
    </row>
    <row r="82" spans="1:49">
      <c r="A82" s="1">
        <v>81</v>
      </c>
      <c r="B82" s="1">
        <v>1</v>
      </c>
      <c r="C82" s="1">
        <v>20</v>
      </c>
      <c r="D82" s="1">
        <v>12</v>
      </c>
      <c r="E82" s="1">
        <v>0</v>
      </c>
      <c r="F82" s="1">
        <v>2</v>
      </c>
      <c r="G82" s="1">
        <v>1</v>
      </c>
      <c r="H82" s="1"/>
      <c r="I82" s="1"/>
      <c r="J82" s="1"/>
      <c r="K82" s="1"/>
      <c r="L82" s="1"/>
      <c r="M82" s="1">
        <v>5</v>
      </c>
      <c r="N82" s="1"/>
      <c r="O82" s="1"/>
      <c r="P82" s="1"/>
      <c r="Q82" s="1"/>
      <c r="R82" s="1">
        <v>2</v>
      </c>
      <c r="S82" s="1"/>
      <c r="T82" s="1">
        <v>4</v>
      </c>
      <c r="U82" s="1"/>
      <c r="V82" s="1"/>
      <c r="W82" s="1">
        <v>1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1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/>
      <c r="AQ82" s="1">
        <v>0</v>
      </c>
      <c r="AR82" s="1"/>
      <c r="AS82" s="1">
        <v>1</v>
      </c>
      <c r="AT82" s="1"/>
      <c r="AU82" s="1"/>
      <c r="AV82" s="1"/>
      <c r="AW82" s="1"/>
    </row>
    <row r="83" spans="1:49">
      <c r="A83" s="1">
        <v>82</v>
      </c>
      <c r="B83" s="1">
        <v>2</v>
      </c>
      <c r="C83" s="1">
        <v>27</v>
      </c>
      <c r="D83" s="1">
        <v>14</v>
      </c>
      <c r="E83" s="1">
        <v>1</v>
      </c>
      <c r="F83" s="1">
        <v>1</v>
      </c>
      <c r="G83" s="1">
        <v>1</v>
      </c>
      <c r="H83" s="1"/>
      <c r="I83" s="1"/>
      <c r="J83" s="1">
        <v>2</v>
      </c>
      <c r="K83" s="1"/>
      <c r="L83" s="1"/>
      <c r="M83" s="1"/>
      <c r="N83" s="1"/>
      <c r="O83" s="1"/>
      <c r="P83" s="1"/>
      <c r="Q83" s="1"/>
      <c r="R83" s="1">
        <v>2</v>
      </c>
      <c r="S83" s="1">
        <v>3</v>
      </c>
      <c r="T83" s="1"/>
      <c r="U83" s="1"/>
      <c r="V83" s="1"/>
      <c r="W83" s="1">
        <v>1</v>
      </c>
      <c r="X83" s="1">
        <v>1</v>
      </c>
      <c r="Y83" s="1">
        <v>1</v>
      </c>
      <c r="Z83" s="1">
        <v>0</v>
      </c>
      <c r="AA83" s="1">
        <v>0</v>
      </c>
      <c r="AB83" s="1">
        <v>0</v>
      </c>
      <c r="AC83" s="1">
        <v>1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1</v>
      </c>
      <c r="AJ83" s="1">
        <v>0</v>
      </c>
      <c r="AK83" s="1">
        <v>0</v>
      </c>
      <c r="AL83" s="1">
        <v>0</v>
      </c>
      <c r="AM83" s="1">
        <v>1</v>
      </c>
      <c r="AN83" s="1">
        <v>1</v>
      </c>
      <c r="AO83" s="1">
        <v>1</v>
      </c>
      <c r="AP83" s="1"/>
      <c r="AQ83" s="1">
        <v>0</v>
      </c>
      <c r="AR83" s="1"/>
      <c r="AS83" s="1">
        <v>1</v>
      </c>
      <c r="AT83" s="1"/>
      <c r="AU83" s="1"/>
      <c r="AV83" s="1"/>
      <c r="AW83" s="1"/>
    </row>
    <row r="84" spans="1:49">
      <c r="A84" s="1">
        <v>83</v>
      </c>
      <c r="B84" s="1">
        <v>2</v>
      </c>
      <c r="C84" s="1">
        <v>38</v>
      </c>
      <c r="D84" s="1">
        <v>16</v>
      </c>
      <c r="E84" s="1">
        <v>1</v>
      </c>
      <c r="F84" s="1">
        <v>1</v>
      </c>
      <c r="G84" s="1">
        <v>0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>
        <v>0</v>
      </c>
      <c r="AR84" s="1"/>
      <c r="AS84" s="1"/>
      <c r="AT84" s="1"/>
      <c r="AU84" s="1"/>
      <c r="AV84" s="1"/>
      <c r="AW84" s="1">
        <v>5</v>
      </c>
    </row>
    <row r="85" spans="1:49">
      <c r="A85" s="1">
        <v>84</v>
      </c>
      <c r="B85" s="1">
        <v>2</v>
      </c>
      <c r="C85" s="1">
        <v>43</v>
      </c>
      <c r="D85" s="1">
        <v>14</v>
      </c>
      <c r="E85" s="1">
        <v>1</v>
      </c>
      <c r="F85" s="1">
        <v>1</v>
      </c>
      <c r="G85" s="1">
        <v>0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>
        <v>0</v>
      </c>
      <c r="AR85" s="1"/>
      <c r="AS85" s="1">
        <v>1</v>
      </c>
      <c r="AT85" s="1"/>
      <c r="AU85" s="1"/>
      <c r="AV85" s="1"/>
      <c r="AW85" s="1"/>
    </row>
    <row r="86" spans="1:49">
      <c r="A86" s="1">
        <v>85</v>
      </c>
      <c r="B86" s="1">
        <v>2</v>
      </c>
      <c r="C86" s="1">
        <v>22</v>
      </c>
      <c r="D86" s="1">
        <v>15</v>
      </c>
      <c r="E86" s="1">
        <v>0</v>
      </c>
      <c r="F86" s="1">
        <v>3</v>
      </c>
      <c r="G86" s="1">
        <v>0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>
        <v>0</v>
      </c>
      <c r="AR86" s="1"/>
      <c r="AS86" s="1">
        <v>1</v>
      </c>
      <c r="AT86" s="1"/>
      <c r="AU86" s="1"/>
      <c r="AV86" s="1"/>
      <c r="AW86" s="1"/>
    </row>
    <row r="87" spans="1:49">
      <c r="A87" s="1">
        <v>86</v>
      </c>
      <c r="B87" s="1">
        <v>2</v>
      </c>
      <c r="C87" s="1">
        <v>21</v>
      </c>
      <c r="D87" s="1">
        <v>15</v>
      </c>
      <c r="E87" s="1">
        <v>0</v>
      </c>
      <c r="F87" s="1">
        <v>2</v>
      </c>
      <c r="G87" s="1">
        <v>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>
        <v>1</v>
      </c>
      <c r="AR87" s="1"/>
      <c r="AS87" s="1">
        <v>1</v>
      </c>
      <c r="AT87" s="1"/>
      <c r="AU87" s="1"/>
      <c r="AV87" s="1"/>
      <c r="AW87" s="1"/>
    </row>
    <row r="88" spans="1:49">
      <c r="A88" s="1">
        <v>87</v>
      </c>
      <c r="B88" s="1">
        <v>2</v>
      </c>
      <c r="C88" s="1">
        <v>20</v>
      </c>
      <c r="D88" s="1">
        <v>11</v>
      </c>
      <c r="E88" s="1">
        <v>0</v>
      </c>
      <c r="F88" s="1">
        <v>5</v>
      </c>
      <c r="G88" s="1">
        <v>0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>
        <v>0</v>
      </c>
      <c r="AR88" s="1"/>
      <c r="AS88" s="1">
        <v>1</v>
      </c>
      <c r="AT88" s="1"/>
      <c r="AU88" s="1"/>
      <c r="AV88" s="1"/>
      <c r="AW88" s="1"/>
    </row>
    <row r="89" spans="1:49">
      <c r="A89" s="1">
        <v>88</v>
      </c>
      <c r="B89" s="1">
        <v>2</v>
      </c>
      <c r="C89" s="1">
        <v>22</v>
      </c>
      <c r="D89" s="1">
        <v>12</v>
      </c>
      <c r="E89" s="1">
        <v>0</v>
      </c>
      <c r="F89" s="4">
        <v>0</v>
      </c>
      <c r="G89" s="1">
        <v>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>
        <v>0</v>
      </c>
      <c r="AR89" s="1"/>
      <c r="AS89" s="1">
        <v>1</v>
      </c>
      <c r="AT89" s="1"/>
      <c r="AU89" s="1"/>
      <c r="AV89" s="1"/>
      <c r="AW89" s="1"/>
    </row>
    <row r="90" spans="1:49">
      <c r="A90" s="1">
        <v>89</v>
      </c>
      <c r="B90" s="1">
        <v>2</v>
      </c>
      <c r="C90" s="1">
        <v>22</v>
      </c>
      <c r="D90" s="1">
        <v>13</v>
      </c>
      <c r="E90" s="1">
        <v>0</v>
      </c>
      <c r="F90" s="1">
        <v>1</v>
      </c>
      <c r="G90" s="1">
        <v>1</v>
      </c>
      <c r="H90" s="1"/>
      <c r="I90" s="1"/>
      <c r="J90" s="1"/>
      <c r="K90" s="1"/>
      <c r="L90" s="1">
        <v>4</v>
      </c>
      <c r="M90" s="1"/>
      <c r="N90" s="1"/>
      <c r="O90" s="1"/>
      <c r="P90" s="1"/>
      <c r="Q90" s="1"/>
      <c r="R90" s="1">
        <v>2</v>
      </c>
      <c r="S90" s="1"/>
      <c r="T90" s="1"/>
      <c r="U90" s="1"/>
      <c r="V90" s="1"/>
      <c r="W90" s="1">
        <v>1</v>
      </c>
      <c r="X90" s="1">
        <v>0</v>
      </c>
      <c r="Y90" s="1">
        <v>1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1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/>
      <c r="AQ90" s="1">
        <v>0</v>
      </c>
      <c r="AR90" s="1"/>
      <c r="AS90" s="1">
        <v>1</v>
      </c>
      <c r="AT90" s="1"/>
      <c r="AU90" s="1"/>
      <c r="AV90" s="1"/>
      <c r="AW90" s="1"/>
    </row>
    <row r="91" spans="1:49">
      <c r="A91" s="1">
        <v>90</v>
      </c>
      <c r="B91" s="1">
        <v>1</v>
      </c>
      <c r="C91" s="1">
        <v>28</v>
      </c>
      <c r="D91" s="1">
        <v>16</v>
      </c>
      <c r="E91" s="1">
        <v>0</v>
      </c>
      <c r="F91" s="1">
        <v>1</v>
      </c>
      <c r="G91" s="1">
        <v>0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>
        <v>0</v>
      </c>
      <c r="AR91" s="1"/>
      <c r="AS91" s="1">
        <v>1</v>
      </c>
      <c r="AT91" s="1"/>
      <c r="AU91" s="1"/>
      <c r="AV91" s="1"/>
      <c r="AW91" s="1"/>
    </row>
    <row r="92" spans="1:49">
      <c r="A92" s="1">
        <v>91</v>
      </c>
      <c r="B92" s="1">
        <v>1</v>
      </c>
      <c r="C92" s="1">
        <v>24</v>
      </c>
      <c r="D92" s="1">
        <v>11</v>
      </c>
      <c r="E92" s="1">
        <v>0</v>
      </c>
      <c r="F92" s="1">
        <v>2</v>
      </c>
      <c r="G92" s="1">
        <v>1</v>
      </c>
      <c r="H92" s="1"/>
      <c r="I92" s="1"/>
      <c r="J92" s="1"/>
      <c r="K92" s="1">
        <v>3</v>
      </c>
      <c r="L92" s="1"/>
      <c r="M92" s="1"/>
      <c r="N92" s="1"/>
      <c r="O92" s="1"/>
      <c r="P92" s="1"/>
      <c r="Q92" s="1"/>
      <c r="R92" s="1">
        <v>2</v>
      </c>
      <c r="S92" s="1"/>
      <c r="T92" s="1"/>
      <c r="U92" s="1"/>
      <c r="V92" s="1"/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1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1</v>
      </c>
      <c r="AN92" s="1">
        <v>0</v>
      </c>
      <c r="AO92" s="1">
        <v>1</v>
      </c>
      <c r="AP92" s="1"/>
      <c r="AQ92" s="1">
        <v>0</v>
      </c>
      <c r="AR92" s="1"/>
      <c r="AS92" s="1">
        <v>1</v>
      </c>
      <c r="AT92" s="1"/>
      <c r="AU92" s="1"/>
      <c r="AV92" s="1"/>
      <c r="AW92" s="1"/>
    </row>
    <row r="93" spans="1:49">
      <c r="A93" s="1">
        <v>92</v>
      </c>
      <c r="B93" s="1">
        <v>2</v>
      </c>
      <c r="C93" s="1">
        <v>28</v>
      </c>
      <c r="D93" s="1">
        <v>11</v>
      </c>
      <c r="E93" s="1">
        <v>0</v>
      </c>
      <c r="F93" s="1">
        <v>4</v>
      </c>
      <c r="G93" s="1">
        <v>0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>
        <v>1</v>
      </c>
      <c r="AR93" s="1"/>
      <c r="AS93" s="1">
        <v>1</v>
      </c>
      <c r="AT93" s="1"/>
      <c r="AU93" s="1"/>
      <c r="AV93" s="1"/>
      <c r="AW93" s="1"/>
    </row>
    <row r="94" spans="1:49">
      <c r="A94" s="1">
        <v>93</v>
      </c>
      <c r="B94" s="1">
        <v>1</v>
      </c>
      <c r="C94" s="1">
        <v>28</v>
      </c>
      <c r="D94" s="1">
        <v>18</v>
      </c>
      <c r="E94" s="1">
        <v>0</v>
      </c>
      <c r="F94" s="1">
        <v>1</v>
      </c>
      <c r="G94" s="1">
        <v>1</v>
      </c>
      <c r="H94" s="1">
        <v>0</v>
      </c>
      <c r="I94" s="1"/>
      <c r="J94" s="1"/>
      <c r="K94" s="1"/>
      <c r="L94" s="1"/>
      <c r="M94" s="1"/>
      <c r="N94" s="1"/>
      <c r="O94" s="1"/>
      <c r="P94" s="1"/>
      <c r="Q94" s="1"/>
      <c r="R94" s="1">
        <v>2</v>
      </c>
      <c r="S94" s="1">
        <v>3</v>
      </c>
      <c r="T94" s="1"/>
      <c r="U94" s="1"/>
      <c r="V94" s="1"/>
      <c r="W94" s="1">
        <v>1</v>
      </c>
      <c r="X94" s="1">
        <v>1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1</v>
      </c>
      <c r="AG94" s="1">
        <v>0</v>
      </c>
      <c r="AH94" s="1">
        <v>0</v>
      </c>
      <c r="AI94" s="1">
        <v>1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/>
      <c r="AQ94" s="1">
        <v>1</v>
      </c>
      <c r="AR94" s="1"/>
      <c r="AS94" s="1"/>
      <c r="AT94" s="1"/>
      <c r="AU94" s="1">
        <v>3</v>
      </c>
      <c r="AV94" s="1"/>
      <c r="AW94" s="1"/>
    </row>
    <row r="95" spans="1:49">
      <c r="A95" s="1">
        <v>94</v>
      </c>
      <c r="B95" s="1">
        <v>2</v>
      </c>
      <c r="C95" s="1">
        <v>38</v>
      </c>
      <c r="D95" s="1">
        <v>16</v>
      </c>
      <c r="E95" s="1">
        <v>0</v>
      </c>
      <c r="F95" s="1">
        <v>4</v>
      </c>
      <c r="G95" s="1">
        <v>0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>
        <v>0</v>
      </c>
      <c r="AR95" s="1">
        <v>0</v>
      </c>
      <c r="AS95" s="1"/>
      <c r="AT95" s="1"/>
      <c r="AU95" s="1"/>
      <c r="AV95" s="1"/>
      <c r="AW95" s="1"/>
    </row>
    <row r="96" spans="1:49">
      <c r="A96" s="1">
        <v>95</v>
      </c>
      <c r="B96" s="1">
        <v>1</v>
      </c>
      <c r="C96" s="1">
        <v>25</v>
      </c>
      <c r="D96" s="1">
        <v>15</v>
      </c>
      <c r="E96" s="1">
        <v>0</v>
      </c>
      <c r="F96" s="4">
        <v>3</v>
      </c>
      <c r="G96" s="1">
        <v>1</v>
      </c>
      <c r="H96" s="1"/>
      <c r="I96" s="1"/>
      <c r="J96" s="1"/>
      <c r="K96" s="1"/>
      <c r="L96" s="1"/>
      <c r="M96" s="1">
        <v>5</v>
      </c>
      <c r="N96" s="1"/>
      <c r="O96" s="1"/>
      <c r="P96" s="1"/>
      <c r="Q96" s="1"/>
      <c r="R96" s="1">
        <v>2</v>
      </c>
      <c r="S96" s="1"/>
      <c r="T96" s="1">
        <v>4</v>
      </c>
      <c r="U96" s="1"/>
      <c r="V96" s="1"/>
      <c r="W96" s="1">
        <v>1</v>
      </c>
      <c r="X96" s="1">
        <v>1</v>
      </c>
      <c r="Y96" s="1">
        <v>0</v>
      </c>
      <c r="Z96" s="1">
        <v>0</v>
      </c>
      <c r="AA96" s="1">
        <v>1</v>
      </c>
      <c r="AB96" s="1">
        <v>1</v>
      </c>
      <c r="AC96" s="1">
        <v>0</v>
      </c>
      <c r="AD96" s="1">
        <v>1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1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/>
      <c r="AQ96" s="1">
        <v>0</v>
      </c>
      <c r="AR96" s="1"/>
      <c r="AS96" s="1">
        <v>1</v>
      </c>
      <c r="AT96" s="1"/>
      <c r="AU96" s="1"/>
      <c r="AV96" s="1"/>
      <c r="AW96" s="1"/>
    </row>
    <row r="97" spans="1:49">
      <c r="A97" s="1">
        <v>96</v>
      </c>
      <c r="B97" s="1">
        <v>2</v>
      </c>
      <c r="C97" s="1">
        <v>41</v>
      </c>
      <c r="D97" s="1">
        <v>19</v>
      </c>
      <c r="E97" s="1">
        <v>1</v>
      </c>
      <c r="F97" s="4">
        <v>2</v>
      </c>
      <c r="G97" s="1">
        <v>0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>
        <v>0</v>
      </c>
      <c r="AR97" s="1"/>
      <c r="AS97" s="1">
        <v>1</v>
      </c>
      <c r="AT97" s="1"/>
      <c r="AU97" s="1"/>
      <c r="AV97" s="1"/>
      <c r="AW97" s="1"/>
    </row>
    <row r="98" spans="1:49">
      <c r="A98" s="1">
        <v>97</v>
      </c>
      <c r="B98" s="1">
        <v>2</v>
      </c>
      <c r="C98" s="1">
        <v>24</v>
      </c>
      <c r="D98" s="1">
        <v>15</v>
      </c>
      <c r="E98" s="1">
        <v>0</v>
      </c>
      <c r="F98" s="4">
        <v>4</v>
      </c>
      <c r="G98" s="1">
        <v>1</v>
      </c>
      <c r="H98" s="1"/>
      <c r="I98" s="1"/>
      <c r="J98" s="1"/>
      <c r="K98" s="1"/>
      <c r="L98" s="1"/>
      <c r="M98" s="1"/>
      <c r="N98" s="1">
        <v>6</v>
      </c>
      <c r="O98" s="1"/>
      <c r="P98" s="1"/>
      <c r="Q98" s="1"/>
      <c r="R98" s="1">
        <v>2</v>
      </c>
      <c r="S98" s="1"/>
      <c r="T98" s="1"/>
      <c r="U98" s="1"/>
      <c r="V98" s="1"/>
      <c r="W98" s="1">
        <v>1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1</v>
      </c>
      <c r="AF98" s="1">
        <v>0</v>
      </c>
      <c r="AG98" s="1">
        <v>0</v>
      </c>
      <c r="AH98" s="1">
        <v>0</v>
      </c>
      <c r="AI98" s="1">
        <v>0</v>
      </c>
      <c r="AJ98" s="1">
        <v>1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/>
      <c r="AQ98" s="1">
        <v>0</v>
      </c>
      <c r="AR98" s="1"/>
      <c r="AS98" s="1">
        <v>1</v>
      </c>
      <c r="AT98" s="1"/>
      <c r="AU98" s="1"/>
      <c r="AV98" s="1"/>
      <c r="AW98" s="1"/>
    </row>
    <row r="99" spans="1:49">
      <c r="A99" s="1">
        <v>98</v>
      </c>
      <c r="B99" s="1">
        <v>2</v>
      </c>
      <c r="C99" s="1">
        <v>21</v>
      </c>
      <c r="D99" s="1">
        <v>14</v>
      </c>
      <c r="E99" s="1">
        <v>0</v>
      </c>
      <c r="F99" s="4">
        <v>2</v>
      </c>
      <c r="G99" s="1">
        <v>0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>
        <v>0</v>
      </c>
      <c r="AR99" s="1"/>
      <c r="AS99" s="1">
        <v>1</v>
      </c>
      <c r="AT99" s="1"/>
      <c r="AU99" s="1"/>
      <c r="AV99" s="1"/>
      <c r="AW99" s="1"/>
    </row>
    <row r="100" spans="1:49">
      <c r="A100" s="1">
        <v>99</v>
      </c>
      <c r="B100" s="1">
        <v>2</v>
      </c>
      <c r="C100" s="1">
        <v>23</v>
      </c>
      <c r="D100" s="1">
        <v>17</v>
      </c>
      <c r="E100" s="1">
        <v>0</v>
      </c>
      <c r="F100" s="4">
        <v>4</v>
      </c>
      <c r="G100" s="1">
        <v>0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>
        <v>0</v>
      </c>
      <c r="AR100" s="1"/>
      <c r="AS100" s="1">
        <v>1</v>
      </c>
      <c r="AT100" s="1"/>
      <c r="AU100" s="1"/>
      <c r="AV100" s="1"/>
      <c r="AW100" s="1"/>
    </row>
    <row r="101" spans="1:49">
      <c r="A101" s="1">
        <v>100</v>
      </c>
      <c r="B101" s="1">
        <v>2</v>
      </c>
      <c r="C101" s="1">
        <v>23</v>
      </c>
      <c r="D101" s="1">
        <v>13</v>
      </c>
      <c r="E101" s="1">
        <v>0</v>
      </c>
      <c r="F101" s="1">
        <v>5</v>
      </c>
      <c r="G101" s="1">
        <v>1</v>
      </c>
      <c r="H101" s="1">
        <v>0</v>
      </c>
      <c r="I101" s="1"/>
      <c r="J101" s="1"/>
      <c r="K101" s="1"/>
      <c r="L101" s="1"/>
      <c r="M101" s="1"/>
      <c r="N101" s="1"/>
      <c r="O101" s="1"/>
      <c r="P101" s="1">
        <v>0</v>
      </c>
      <c r="Q101" s="1">
        <v>1</v>
      </c>
      <c r="R101" s="1"/>
      <c r="S101" s="1"/>
      <c r="T101" s="1"/>
      <c r="U101" s="1"/>
      <c r="V101" s="1"/>
      <c r="W101" s="1">
        <v>1</v>
      </c>
      <c r="X101" s="1">
        <v>0</v>
      </c>
      <c r="Y101" s="1">
        <v>1</v>
      </c>
      <c r="Z101" s="1">
        <v>0</v>
      </c>
      <c r="AA101" s="1">
        <v>0</v>
      </c>
      <c r="AB101" s="1">
        <v>1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1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/>
      <c r="AQ101" s="1">
        <v>1</v>
      </c>
      <c r="AR101" s="1"/>
      <c r="AS101" s="1">
        <v>1</v>
      </c>
      <c r="AT101" s="1"/>
      <c r="AU101" s="1"/>
      <c r="AV101" s="1"/>
      <c r="AW101" s="1"/>
    </row>
    <row r="102" spans="1:49">
      <c r="A102" s="1">
        <v>101</v>
      </c>
      <c r="B102" s="1">
        <v>1</v>
      </c>
      <c r="C102" s="1">
        <v>25</v>
      </c>
      <c r="D102" s="1">
        <v>16</v>
      </c>
      <c r="E102" s="1">
        <v>0</v>
      </c>
      <c r="F102" s="1">
        <v>3</v>
      </c>
      <c r="G102" s="1">
        <v>0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>
        <v>0</v>
      </c>
      <c r="AR102" s="1"/>
      <c r="AS102" s="1"/>
      <c r="AT102" s="1">
        <v>2</v>
      </c>
      <c r="AU102" s="1"/>
      <c r="AV102" s="1"/>
      <c r="AW102" s="1"/>
    </row>
    <row r="103" spans="1:49">
      <c r="A103" s="1">
        <v>102</v>
      </c>
      <c r="B103" s="1">
        <v>2</v>
      </c>
      <c r="C103" s="1">
        <v>32</v>
      </c>
      <c r="D103" s="1">
        <v>19</v>
      </c>
      <c r="E103" s="1">
        <v>0</v>
      </c>
      <c r="F103" s="1">
        <v>2</v>
      </c>
      <c r="G103" s="1">
        <v>0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>
        <v>1</v>
      </c>
      <c r="AR103" s="1"/>
      <c r="AS103" s="1">
        <v>1</v>
      </c>
      <c r="AT103" s="1"/>
      <c r="AU103" s="1"/>
      <c r="AV103" s="1"/>
      <c r="AW103" s="1"/>
    </row>
    <row r="104" spans="1:49">
      <c r="A104" s="1">
        <v>103</v>
      </c>
      <c r="B104" s="1">
        <v>1</v>
      </c>
      <c r="C104" s="1">
        <v>20</v>
      </c>
      <c r="D104" s="1">
        <v>11</v>
      </c>
      <c r="E104" s="1">
        <v>0</v>
      </c>
      <c r="F104" s="1">
        <v>3</v>
      </c>
      <c r="G104" s="1">
        <v>1</v>
      </c>
      <c r="H104" s="1"/>
      <c r="I104" s="1"/>
      <c r="J104" s="1"/>
      <c r="K104" s="1"/>
      <c r="L104" s="1">
        <v>4</v>
      </c>
      <c r="M104" s="1"/>
      <c r="N104" s="1">
        <v>6</v>
      </c>
      <c r="O104" s="1"/>
      <c r="P104" s="1">
        <v>0</v>
      </c>
      <c r="Q104" s="1">
        <v>1</v>
      </c>
      <c r="R104" s="1">
        <v>2</v>
      </c>
      <c r="S104" s="1"/>
      <c r="T104" s="1"/>
      <c r="U104" s="1"/>
      <c r="V104" s="1"/>
      <c r="W104" s="1">
        <v>1</v>
      </c>
      <c r="X104" s="1">
        <v>1</v>
      </c>
      <c r="Y104" s="1">
        <v>1</v>
      </c>
      <c r="Z104" s="1">
        <v>0</v>
      </c>
      <c r="AA104" s="1">
        <v>1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1</v>
      </c>
      <c r="AI104" s="1">
        <v>1</v>
      </c>
      <c r="AJ104" s="1">
        <v>0</v>
      </c>
      <c r="AK104" s="1">
        <v>0</v>
      </c>
      <c r="AL104" s="1">
        <v>1</v>
      </c>
      <c r="AM104" s="1">
        <v>0</v>
      </c>
      <c r="AN104" s="1">
        <v>0</v>
      </c>
      <c r="AO104" s="1">
        <v>1</v>
      </c>
      <c r="AP104" s="1"/>
      <c r="AQ104" s="1">
        <v>1</v>
      </c>
      <c r="AR104" s="1"/>
      <c r="AS104" s="1">
        <v>1</v>
      </c>
      <c r="AT104" s="1"/>
      <c r="AU104" s="1"/>
      <c r="AV104" s="1">
        <v>4</v>
      </c>
      <c r="AW104" s="1">
        <v>5</v>
      </c>
    </row>
    <row r="105" spans="1:49">
      <c r="A105" s="1">
        <v>104</v>
      </c>
      <c r="B105" s="1">
        <v>2</v>
      </c>
      <c r="C105" s="1">
        <v>22</v>
      </c>
      <c r="D105" s="1">
        <v>12</v>
      </c>
      <c r="E105" s="1">
        <v>0</v>
      </c>
      <c r="F105" s="1">
        <v>4</v>
      </c>
      <c r="G105" s="1">
        <v>0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>
        <v>0</v>
      </c>
      <c r="AR105" s="1"/>
      <c r="AS105" s="1">
        <v>1</v>
      </c>
      <c r="AT105" s="1"/>
      <c r="AU105" s="1"/>
      <c r="AV105" s="1"/>
      <c r="AW105" s="1"/>
    </row>
    <row r="106" spans="1:49">
      <c r="A106" s="1">
        <v>105</v>
      </c>
      <c r="B106" s="1">
        <v>2</v>
      </c>
      <c r="C106" s="1">
        <v>23</v>
      </c>
      <c r="D106" s="1">
        <v>17</v>
      </c>
      <c r="E106" s="1">
        <v>0</v>
      </c>
      <c r="F106" s="1">
        <v>3</v>
      </c>
      <c r="G106" s="1">
        <v>0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>
        <v>0</v>
      </c>
      <c r="AR106" s="1"/>
      <c r="AS106" s="1">
        <v>1</v>
      </c>
      <c r="AT106" s="1"/>
      <c r="AU106" s="1"/>
      <c r="AV106" s="1"/>
      <c r="AW106" s="1"/>
    </row>
    <row r="107" spans="1:49">
      <c r="A107" s="1">
        <v>106</v>
      </c>
      <c r="B107" s="1">
        <v>1</v>
      </c>
      <c r="C107" s="1">
        <v>39</v>
      </c>
      <c r="D107" s="1">
        <v>16</v>
      </c>
      <c r="E107" s="1">
        <v>2</v>
      </c>
      <c r="F107" s="1">
        <v>1</v>
      </c>
      <c r="G107" s="1">
        <v>1</v>
      </c>
      <c r="H107" s="1"/>
      <c r="I107" s="1"/>
      <c r="J107" s="1"/>
      <c r="K107" s="1"/>
      <c r="L107" s="1"/>
      <c r="M107" s="1">
        <v>5</v>
      </c>
      <c r="N107" s="1"/>
      <c r="O107" s="1"/>
      <c r="P107" s="1"/>
      <c r="Q107" s="1"/>
      <c r="R107" s="1">
        <v>2</v>
      </c>
      <c r="S107" s="1"/>
      <c r="T107" s="1"/>
      <c r="U107" s="1"/>
      <c r="V107" s="1"/>
      <c r="W107" s="1">
        <v>1</v>
      </c>
      <c r="X107" s="1">
        <v>1</v>
      </c>
      <c r="Y107" s="1">
        <v>1</v>
      </c>
      <c r="Z107" s="1">
        <v>0</v>
      </c>
      <c r="AA107" s="1">
        <v>1</v>
      </c>
      <c r="AB107" s="1">
        <v>1</v>
      </c>
      <c r="AC107" s="1">
        <v>1</v>
      </c>
      <c r="AD107" s="1">
        <v>1</v>
      </c>
      <c r="AE107" s="1">
        <v>1</v>
      </c>
      <c r="AF107" s="1">
        <v>0</v>
      </c>
      <c r="AG107" s="1">
        <v>0</v>
      </c>
      <c r="AH107" s="1">
        <v>1</v>
      </c>
      <c r="AI107" s="1">
        <v>1</v>
      </c>
      <c r="AJ107" s="1">
        <v>1</v>
      </c>
      <c r="AK107" s="1">
        <v>1</v>
      </c>
      <c r="AL107" s="1">
        <v>1</v>
      </c>
      <c r="AM107" s="1">
        <v>0</v>
      </c>
      <c r="AN107" s="1">
        <v>0</v>
      </c>
      <c r="AO107" s="1">
        <v>1</v>
      </c>
      <c r="AP107" s="1"/>
      <c r="AQ107" s="1">
        <v>0</v>
      </c>
      <c r="AR107" s="1"/>
      <c r="AS107" s="1">
        <v>1</v>
      </c>
      <c r="AT107" s="1"/>
      <c r="AU107" s="1"/>
      <c r="AV107" s="1"/>
      <c r="AW107" s="1"/>
    </row>
    <row r="108" spans="1:49">
      <c r="A108" s="1">
        <v>107</v>
      </c>
      <c r="B108" s="1">
        <v>1</v>
      </c>
      <c r="C108" s="1">
        <v>23</v>
      </c>
      <c r="D108" s="1">
        <v>14</v>
      </c>
      <c r="E108" s="1">
        <v>0</v>
      </c>
      <c r="F108" s="1">
        <v>3</v>
      </c>
      <c r="G108" s="1">
        <v>1</v>
      </c>
      <c r="H108" s="1"/>
      <c r="I108" s="1"/>
      <c r="J108" s="1"/>
      <c r="K108" s="1"/>
      <c r="L108" s="1">
        <v>4</v>
      </c>
      <c r="M108" s="1"/>
      <c r="N108" s="1"/>
      <c r="O108" s="1"/>
      <c r="P108" s="1"/>
      <c r="Q108" s="1">
        <v>1</v>
      </c>
      <c r="R108" s="1">
        <v>2</v>
      </c>
      <c r="S108" s="1"/>
      <c r="T108" s="1"/>
      <c r="U108" s="1"/>
      <c r="V108" s="1"/>
      <c r="W108" s="1">
        <v>1</v>
      </c>
      <c r="X108" s="1">
        <v>1</v>
      </c>
      <c r="Y108" s="1">
        <v>0</v>
      </c>
      <c r="Z108" s="1">
        <v>0</v>
      </c>
      <c r="AA108" s="1">
        <v>1</v>
      </c>
      <c r="AB108" s="1">
        <v>1</v>
      </c>
      <c r="AC108" s="1">
        <v>0</v>
      </c>
      <c r="AD108" s="1">
        <v>0</v>
      </c>
      <c r="AE108" s="1">
        <v>1</v>
      </c>
      <c r="AF108" s="1">
        <v>1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/>
      <c r="AQ108" s="1">
        <v>0</v>
      </c>
      <c r="AR108" s="1"/>
      <c r="AS108" s="1">
        <v>1</v>
      </c>
      <c r="AT108" s="1"/>
      <c r="AU108" s="1"/>
      <c r="AV108" s="1"/>
      <c r="AW108" s="1"/>
    </row>
    <row r="109" spans="1:49">
      <c r="A109" s="1">
        <v>108</v>
      </c>
      <c r="B109" s="1">
        <v>1</v>
      </c>
      <c r="C109" s="1">
        <v>26</v>
      </c>
      <c r="D109" s="1">
        <v>14</v>
      </c>
      <c r="E109" s="1">
        <v>0</v>
      </c>
      <c r="F109" s="1">
        <v>2</v>
      </c>
      <c r="G109" s="1">
        <v>0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>
        <v>0</v>
      </c>
      <c r="AR109" s="1"/>
      <c r="AS109" s="1">
        <v>1</v>
      </c>
      <c r="AT109" s="1"/>
      <c r="AU109" s="1"/>
      <c r="AV109" s="1"/>
      <c r="AW109" s="1"/>
    </row>
    <row r="112" spans="1:49">
      <c r="A112" s="14" t="s">
        <v>1</v>
      </c>
      <c r="B112" s="15"/>
      <c r="C112" s="5" t="s">
        <v>59</v>
      </c>
      <c r="D112" s="14" t="s">
        <v>60</v>
      </c>
      <c r="E112" s="15"/>
      <c r="F112" s="14" t="s">
        <v>61</v>
      </c>
      <c r="G112" s="15"/>
      <c r="I112" s="6" t="s">
        <v>6</v>
      </c>
      <c r="J112" s="6" t="s">
        <v>75</v>
      </c>
      <c r="K112" s="14" t="s">
        <v>68</v>
      </c>
      <c r="L112" s="15"/>
      <c r="M112" s="14" t="s">
        <v>61</v>
      </c>
      <c r="N112" s="15"/>
    </row>
    <row r="113" spans="1:16">
      <c r="A113" s="16" t="s">
        <v>57</v>
      </c>
      <c r="B113" s="17"/>
      <c r="C113" s="2">
        <v>1</v>
      </c>
      <c r="D113" s="16">
        <f>COUNTIF(B2:B109,1)</f>
        <v>63</v>
      </c>
      <c r="E113" s="17"/>
      <c r="F113" s="18">
        <f>D113/D115</f>
        <v>0.58333333333333337</v>
      </c>
      <c r="G113" s="19"/>
      <c r="I113" s="3" t="s">
        <v>73</v>
      </c>
      <c r="J113" s="3">
        <v>1</v>
      </c>
      <c r="K113" s="16">
        <f>COUNTIF(G2:G109,1)</f>
        <v>63</v>
      </c>
      <c r="L113" s="17"/>
      <c r="M113" s="18">
        <f>K113/K115</f>
        <v>0.58333333333333337</v>
      </c>
      <c r="N113" s="19"/>
    </row>
    <row r="114" spans="1:16">
      <c r="A114" s="16" t="s">
        <v>58</v>
      </c>
      <c r="B114" s="17"/>
      <c r="C114" s="2">
        <v>2</v>
      </c>
      <c r="D114" s="16">
        <f>COUNTIF(B2:B109,2)</f>
        <v>45</v>
      </c>
      <c r="E114" s="17"/>
      <c r="F114" s="18">
        <f>D114/D115</f>
        <v>0.41666666666666669</v>
      </c>
      <c r="G114" s="19"/>
      <c r="I114" s="3" t="s">
        <v>74</v>
      </c>
      <c r="J114" s="3">
        <v>0</v>
      </c>
      <c r="K114" s="16">
        <f>COUNTIF(G2:G109,0)</f>
        <v>45</v>
      </c>
      <c r="L114" s="17"/>
      <c r="M114" s="18">
        <f>K114/K115</f>
        <v>0.41666666666666669</v>
      </c>
      <c r="N114" s="19"/>
    </row>
    <row r="115" spans="1:16">
      <c r="A115" s="16" t="s">
        <v>5</v>
      </c>
      <c r="B115" s="17"/>
      <c r="C115" s="2"/>
      <c r="D115" s="16">
        <f>SUM(D113:E114)</f>
        <v>108</v>
      </c>
      <c r="E115" s="17"/>
      <c r="F115" s="24">
        <f>SUM(F113:G114)</f>
        <v>1</v>
      </c>
      <c r="G115" s="17"/>
      <c r="I115" s="3" t="s">
        <v>5</v>
      </c>
      <c r="J115" s="2"/>
      <c r="K115" s="16">
        <f>SUM(K113:L114)</f>
        <v>108</v>
      </c>
      <c r="L115" s="17"/>
      <c r="M115" s="18">
        <f>SUM(M113:N114)</f>
        <v>1</v>
      </c>
      <c r="N115" s="19"/>
    </row>
    <row r="117" spans="1:16">
      <c r="A117" s="14" t="s">
        <v>2</v>
      </c>
      <c r="B117" s="15"/>
      <c r="C117" s="14"/>
      <c r="D117" s="15"/>
      <c r="J117" s="14" t="s">
        <v>76</v>
      </c>
      <c r="K117" s="15"/>
      <c r="L117" s="6" t="s">
        <v>72</v>
      </c>
      <c r="M117" s="14" t="s">
        <v>68</v>
      </c>
      <c r="N117" s="15"/>
      <c r="O117" s="14" t="s">
        <v>61</v>
      </c>
      <c r="P117" s="15"/>
    </row>
    <row r="118" spans="1:16">
      <c r="A118" s="16" t="s">
        <v>62</v>
      </c>
      <c r="B118" s="17"/>
      <c r="C118" s="22">
        <f>AVERAGE(C2:C109)</f>
        <v>26.194444444444443</v>
      </c>
      <c r="D118" s="23"/>
      <c r="J118" s="16" t="s">
        <v>73</v>
      </c>
      <c r="K118" s="17"/>
      <c r="L118" s="3">
        <v>1</v>
      </c>
      <c r="M118" s="16">
        <f>COUNTIF(AQ2:AQ109,1)</f>
        <v>32</v>
      </c>
      <c r="N118" s="17"/>
      <c r="O118" s="18">
        <f>M118/M120</f>
        <v>0.29629629629629628</v>
      </c>
      <c r="P118" s="19"/>
    </row>
    <row r="119" spans="1:16">
      <c r="A119" s="16" t="s">
        <v>63</v>
      </c>
      <c r="B119" s="17"/>
      <c r="C119" s="22">
        <f>STDEV(C2:C109)</f>
        <v>6.0410717829375615</v>
      </c>
      <c r="D119" s="23"/>
      <c r="J119" s="16" t="s">
        <v>74</v>
      </c>
      <c r="K119" s="17"/>
      <c r="L119" s="3">
        <v>0</v>
      </c>
      <c r="M119" s="16">
        <f>COUNTIF(AQ2:AQ109,0)</f>
        <v>76</v>
      </c>
      <c r="N119" s="17"/>
      <c r="O119" s="18">
        <f>M119/M120</f>
        <v>0.70370370370370372</v>
      </c>
      <c r="P119" s="19"/>
    </row>
    <row r="120" spans="1:16">
      <c r="J120" s="16" t="s">
        <v>77</v>
      </c>
      <c r="K120" s="17"/>
      <c r="L120" s="3"/>
      <c r="M120" s="16">
        <f>SUM(M118:N119)</f>
        <v>108</v>
      </c>
      <c r="N120" s="17"/>
      <c r="O120" s="18">
        <f>SUM(O118:P119)</f>
        <v>1</v>
      </c>
      <c r="P120" s="19"/>
    </row>
    <row r="121" spans="1:16">
      <c r="A121" s="14" t="s">
        <v>3</v>
      </c>
      <c r="B121" s="15"/>
      <c r="C121" s="14"/>
      <c r="D121" s="15"/>
    </row>
    <row r="122" spans="1:16">
      <c r="A122" s="16" t="s">
        <v>62</v>
      </c>
      <c r="B122" s="17"/>
      <c r="C122" s="22">
        <f>AVERAGE(D2:D109)</f>
        <v>14.768518518518519</v>
      </c>
      <c r="D122" s="23"/>
    </row>
    <row r="123" spans="1:16">
      <c r="A123" s="16" t="s">
        <v>63</v>
      </c>
      <c r="B123" s="17"/>
      <c r="C123" s="22">
        <f>STDEV(D2:D109)</f>
        <v>2.451802623062795</v>
      </c>
      <c r="D123" s="23"/>
    </row>
    <row r="125" spans="1:16">
      <c r="A125" s="14" t="s">
        <v>4</v>
      </c>
      <c r="B125" s="21"/>
      <c r="C125" s="15"/>
      <c r="D125" s="14" t="s">
        <v>68</v>
      </c>
      <c r="E125" s="15"/>
      <c r="F125" s="14" t="s">
        <v>61</v>
      </c>
      <c r="G125" s="21"/>
      <c r="H125" s="15"/>
    </row>
    <row r="126" spans="1:16">
      <c r="A126" s="16" t="s">
        <v>64</v>
      </c>
      <c r="B126" s="17"/>
      <c r="C126" s="2">
        <v>0</v>
      </c>
      <c r="D126" s="16">
        <f>COUNTIF(E2:E109,0)</f>
        <v>92</v>
      </c>
      <c r="E126" s="17"/>
      <c r="F126" s="18">
        <f>D126/D130</f>
        <v>0.85185185185185186</v>
      </c>
      <c r="G126" s="20"/>
      <c r="H126" s="19"/>
    </row>
    <row r="127" spans="1:16">
      <c r="A127" s="16" t="s">
        <v>65</v>
      </c>
      <c r="B127" s="17"/>
      <c r="C127" s="2">
        <v>1</v>
      </c>
      <c r="D127" s="16">
        <f>COUNTIF(E2:E109,1)</f>
        <v>13</v>
      </c>
      <c r="E127" s="17"/>
      <c r="F127" s="18">
        <f>D127/D130</f>
        <v>0.12037037037037036</v>
      </c>
      <c r="G127" s="20"/>
      <c r="H127" s="19"/>
    </row>
    <row r="128" spans="1:16">
      <c r="A128" s="16" t="s">
        <v>66</v>
      </c>
      <c r="B128" s="17"/>
      <c r="C128" s="2">
        <v>2</v>
      </c>
      <c r="D128" s="16">
        <f>COUNTIF(E2:E109,2)</f>
        <v>3</v>
      </c>
      <c r="E128" s="17"/>
      <c r="F128" s="18">
        <f>D128/D130</f>
        <v>2.7777777777777776E-2</v>
      </c>
      <c r="G128" s="20"/>
      <c r="H128" s="19"/>
    </row>
    <row r="129" spans="1:8">
      <c r="A129" s="16" t="s">
        <v>67</v>
      </c>
      <c r="B129" s="17"/>
      <c r="C129" s="2">
        <v>3</v>
      </c>
      <c r="D129" s="16">
        <f>COUNTIF(E2:E109,3)</f>
        <v>0</v>
      </c>
      <c r="E129" s="17"/>
      <c r="F129" s="18">
        <f>D129/D130</f>
        <v>0</v>
      </c>
      <c r="G129" s="20"/>
      <c r="H129" s="19"/>
    </row>
    <row r="130" spans="1:8">
      <c r="A130" s="16" t="s">
        <v>5</v>
      </c>
      <c r="B130" s="17"/>
      <c r="C130" s="2"/>
      <c r="D130" s="16">
        <f>SUM(D126:E129)</f>
        <v>108</v>
      </c>
      <c r="E130" s="17"/>
      <c r="F130" s="18">
        <f>SUM(F126:H129)</f>
        <v>1</v>
      </c>
      <c r="G130" s="20"/>
      <c r="H130" s="19"/>
    </row>
    <row r="132" spans="1:8">
      <c r="A132" s="5" t="s">
        <v>69</v>
      </c>
      <c r="B132" s="5" t="s">
        <v>72</v>
      </c>
      <c r="C132" s="5" t="s">
        <v>71</v>
      </c>
      <c r="D132" s="5"/>
      <c r="E132" s="5" t="s">
        <v>61</v>
      </c>
      <c r="F132" s="5"/>
    </row>
    <row r="133" spans="1:8">
      <c r="A133" s="3" t="s">
        <v>55</v>
      </c>
      <c r="B133" s="3">
        <v>0</v>
      </c>
      <c r="C133" s="16">
        <f>COUNTIF(F2:F109,0)</f>
        <v>3</v>
      </c>
      <c r="D133" s="17"/>
      <c r="E133" s="18">
        <f>C133/C141</f>
        <v>2.7777777777777776E-2</v>
      </c>
      <c r="F133" s="19"/>
    </row>
    <row r="134" spans="1:8">
      <c r="A134" s="3" t="s">
        <v>47</v>
      </c>
      <c r="B134" s="3">
        <v>1</v>
      </c>
      <c r="C134" s="16">
        <f>COUNTIF(F2:F109,1)</f>
        <v>24</v>
      </c>
      <c r="D134" s="17"/>
      <c r="E134" s="18">
        <f>C134/C141</f>
        <v>0.22222222222222221</v>
      </c>
      <c r="F134" s="19"/>
    </row>
    <row r="135" spans="1:8">
      <c r="A135" s="3" t="s">
        <v>46</v>
      </c>
      <c r="B135" s="3">
        <v>2</v>
      </c>
      <c r="C135" s="16">
        <f>COUNTIF(F2:F109,2)</f>
        <v>29</v>
      </c>
      <c r="D135" s="17"/>
      <c r="E135" s="18">
        <f>C135/C141</f>
        <v>0.26851851851851855</v>
      </c>
      <c r="F135" s="19"/>
    </row>
    <row r="136" spans="1:8">
      <c r="A136" s="3" t="s">
        <v>44</v>
      </c>
      <c r="B136" s="3">
        <v>3</v>
      </c>
      <c r="C136" s="16">
        <f>COUNTIF(F2:F109,3)</f>
        <v>27</v>
      </c>
      <c r="D136" s="17"/>
      <c r="E136" s="18">
        <f>C136/C141</f>
        <v>0.25</v>
      </c>
      <c r="F136" s="19"/>
    </row>
    <row r="137" spans="1:8">
      <c r="A137" s="3" t="s">
        <v>42</v>
      </c>
      <c r="B137" s="3">
        <v>4</v>
      </c>
      <c r="C137" s="16">
        <f>COUNTIF(F2:F109,4)</f>
        <v>18</v>
      </c>
      <c r="D137" s="17"/>
      <c r="E137" s="18">
        <f>C137/C141</f>
        <v>0.16666666666666666</v>
      </c>
      <c r="F137" s="19"/>
    </row>
    <row r="138" spans="1:8">
      <c r="A138" s="3" t="s">
        <v>54</v>
      </c>
      <c r="B138" s="3">
        <v>5</v>
      </c>
      <c r="C138" s="16">
        <f>COUNTIF(F2:F109,5)</f>
        <v>6</v>
      </c>
      <c r="D138" s="17"/>
      <c r="E138" s="18">
        <f>C138/C141</f>
        <v>5.5555555555555552E-2</v>
      </c>
      <c r="F138" s="19"/>
    </row>
    <row r="139" spans="1:8">
      <c r="A139" s="3" t="s">
        <v>56</v>
      </c>
      <c r="B139" s="3">
        <v>6</v>
      </c>
      <c r="C139" s="16">
        <f>COUNTIF(F2:F109,6)</f>
        <v>1</v>
      </c>
      <c r="D139" s="17"/>
      <c r="E139" s="18">
        <f>C139/C141</f>
        <v>9.2592592592592587E-3</v>
      </c>
      <c r="F139" s="19"/>
    </row>
    <row r="140" spans="1:8">
      <c r="A140" s="3" t="s">
        <v>70</v>
      </c>
      <c r="B140" s="3">
        <v>7</v>
      </c>
      <c r="C140" s="16">
        <f>COUNTIF(F2:F109,7)</f>
        <v>0</v>
      </c>
      <c r="D140" s="17"/>
      <c r="E140" s="18">
        <f>C140/C141</f>
        <v>0</v>
      </c>
      <c r="F140" s="19"/>
    </row>
    <row r="141" spans="1:8">
      <c r="A141" s="3" t="s">
        <v>5</v>
      </c>
      <c r="B141" s="3"/>
      <c r="C141" s="16">
        <f>SUM(C133:D140)</f>
        <v>108</v>
      </c>
      <c r="D141" s="17"/>
      <c r="E141" s="18">
        <f>SUM(E133:F140)</f>
        <v>1</v>
      </c>
      <c r="F141" s="19"/>
    </row>
  </sheetData>
  <mergeCells count="80">
    <mergeCell ref="A112:B112"/>
    <mergeCell ref="D112:E112"/>
    <mergeCell ref="F112:G112"/>
    <mergeCell ref="A113:B113"/>
    <mergeCell ref="D113:E113"/>
    <mergeCell ref="F113:G113"/>
    <mergeCell ref="A114:B114"/>
    <mergeCell ref="D114:E114"/>
    <mergeCell ref="F114:G114"/>
    <mergeCell ref="A115:B115"/>
    <mergeCell ref="D115:E115"/>
    <mergeCell ref="F115:G115"/>
    <mergeCell ref="A117:B117"/>
    <mergeCell ref="A118:B118"/>
    <mergeCell ref="A119:B119"/>
    <mergeCell ref="C117:D117"/>
    <mergeCell ref="C118:D118"/>
    <mergeCell ref="C119:D119"/>
    <mergeCell ref="A128:B128"/>
    <mergeCell ref="A129:B129"/>
    <mergeCell ref="D125:E125"/>
    <mergeCell ref="A121:B121"/>
    <mergeCell ref="C121:D121"/>
    <mergeCell ref="A122:B122"/>
    <mergeCell ref="C122:D122"/>
    <mergeCell ref="A123:B123"/>
    <mergeCell ref="C123:D123"/>
    <mergeCell ref="A130:B130"/>
    <mergeCell ref="D130:E130"/>
    <mergeCell ref="F130:H130"/>
    <mergeCell ref="C133:D133"/>
    <mergeCell ref="F125:H125"/>
    <mergeCell ref="D126:E126"/>
    <mergeCell ref="D127:E127"/>
    <mergeCell ref="D128:E128"/>
    <mergeCell ref="D129:E129"/>
    <mergeCell ref="F126:H126"/>
    <mergeCell ref="F127:H127"/>
    <mergeCell ref="F128:H128"/>
    <mergeCell ref="F129:H129"/>
    <mergeCell ref="A125:C125"/>
    <mergeCell ref="A126:B126"/>
    <mergeCell ref="A127:B127"/>
    <mergeCell ref="C139:D139"/>
    <mergeCell ref="C140:D140"/>
    <mergeCell ref="C141:D141"/>
    <mergeCell ref="E139:F139"/>
    <mergeCell ref="E140:F140"/>
    <mergeCell ref="E141:F141"/>
    <mergeCell ref="C134:D134"/>
    <mergeCell ref="C135:D135"/>
    <mergeCell ref="C136:D136"/>
    <mergeCell ref="C137:D137"/>
    <mergeCell ref="C138:D138"/>
    <mergeCell ref="K112:L112"/>
    <mergeCell ref="M112:N112"/>
    <mergeCell ref="K113:L113"/>
    <mergeCell ref="K114:L114"/>
    <mergeCell ref="M113:N113"/>
    <mergeCell ref="M114:N114"/>
    <mergeCell ref="K115:L115"/>
    <mergeCell ref="M115:N115"/>
    <mergeCell ref="E133:F133"/>
    <mergeCell ref="E134:F134"/>
    <mergeCell ref="E135:F135"/>
    <mergeCell ref="M117:N117"/>
    <mergeCell ref="E136:F136"/>
    <mergeCell ref="E137:F137"/>
    <mergeCell ref="E138:F138"/>
    <mergeCell ref="J117:K117"/>
    <mergeCell ref="J118:K118"/>
    <mergeCell ref="J119:K119"/>
    <mergeCell ref="J120:K120"/>
    <mergeCell ref="O117:P117"/>
    <mergeCell ref="M118:N118"/>
    <mergeCell ref="M119:N119"/>
    <mergeCell ref="M120:N120"/>
    <mergeCell ref="O118:P118"/>
    <mergeCell ref="O119:P119"/>
    <mergeCell ref="O120:P1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W95"/>
  <sheetViews>
    <sheetView workbookViewId="0">
      <pane ySplit="1" topLeftCell="A56" activePane="bottomLeft" state="frozen"/>
      <selection activeCell="AE1" sqref="AE1"/>
      <selection pane="bottomLeft" activeCell="AS93" sqref="AS93"/>
    </sheetView>
  </sheetViews>
  <sheetFormatPr defaultRowHeight="15"/>
  <cols>
    <col min="1" max="1" width="8.5703125" customWidth="1"/>
    <col min="2" max="2" width="5.5703125" customWidth="1"/>
    <col min="3" max="3" width="6.140625" customWidth="1"/>
    <col min="4" max="4" width="7.28515625" customWidth="1"/>
    <col min="5" max="5" width="12" customWidth="1"/>
    <col min="6" max="6" width="7.140625" customWidth="1"/>
    <col min="14" max="14" width="7.5703125" customWidth="1"/>
    <col min="46" max="46" width="14.28515625" customWidth="1"/>
  </cols>
  <sheetData>
    <row r="1" spans="1:4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41</v>
      </c>
      <c r="G1" s="1" t="s">
        <v>6</v>
      </c>
      <c r="H1" s="1" t="s">
        <v>27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43</v>
      </c>
      <c r="Q1" s="1" t="s">
        <v>35</v>
      </c>
      <c r="R1" s="1" t="s">
        <v>36</v>
      </c>
      <c r="S1" s="1" t="s">
        <v>37</v>
      </c>
      <c r="T1" s="1" t="s">
        <v>38</v>
      </c>
      <c r="U1" s="1" t="s">
        <v>39</v>
      </c>
      <c r="V1" s="1" t="s">
        <v>40</v>
      </c>
      <c r="W1" s="1" t="s">
        <v>7</v>
      </c>
      <c r="X1" s="1" t="s">
        <v>8</v>
      </c>
      <c r="Y1" s="1" t="s">
        <v>9</v>
      </c>
      <c r="Z1" s="1" t="s">
        <v>10</v>
      </c>
      <c r="AA1" s="1" t="s">
        <v>11</v>
      </c>
      <c r="AB1" s="1" t="s">
        <v>12</v>
      </c>
      <c r="AC1" s="1" t="s">
        <v>13</v>
      </c>
      <c r="AD1" s="1" t="s">
        <v>14</v>
      </c>
      <c r="AE1" s="1" t="s">
        <v>15</v>
      </c>
      <c r="AF1" s="1" t="s">
        <v>16</v>
      </c>
      <c r="AG1" s="1" t="s">
        <v>17</v>
      </c>
      <c r="AH1" s="1" t="s">
        <v>18</v>
      </c>
      <c r="AI1" s="1" t="s">
        <v>19</v>
      </c>
      <c r="AJ1" s="1" t="s">
        <v>25</v>
      </c>
      <c r="AK1" s="1" t="s">
        <v>26</v>
      </c>
      <c r="AL1" s="1" t="s">
        <v>20</v>
      </c>
      <c r="AM1" s="1" t="s">
        <v>21</v>
      </c>
      <c r="AN1" s="1" t="s">
        <v>45</v>
      </c>
      <c r="AO1" s="1" t="s">
        <v>22</v>
      </c>
      <c r="AP1" s="1" t="s">
        <v>23</v>
      </c>
      <c r="AQ1" s="1" t="s">
        <v>24</v>
      </c>
      <c r="AR1" s="1" t="s">
        <v>50</v>
      </c>
      <c r="AS1" s="1" t="s">
        <v>48</v>
      </c>
      <c r="AT1" s="1" t="s">
        <v>49</v>
      </c>
      <c r="AU1" s="1" t="s">
        <v>51</v>
      </c>
      <c r="AV1" s="1" t="s">
        <v>52</v>
      </c>
      <c r="AW1" s="1" t="s">
        <v>53</v>
      </c>
    </row>
    <row r="2" spans="1:49">
      <c r="A2" s="1">
        <v>1</v>
      </c>
      <c r="B2" s="1">
        <v>1</v>
      </c>
      <c r="C2" s="1">
        <v>21</v>
      </c>
      <c r="D2" s="1">
        <v>11</v>
      </c>
      <c r="E2" s="1">
        <v>0</v>
      </c>
      <c r="F2" s="1">
        <v>4</v>
      </c>
      <c r="G2" s="1">
        <v>1</v>
      </c>
      <c r="H2" s="1"/>
      <c r="I2" s="1"/>
      <c r="J2" s="1"/>
      <c r="K2" s="1"/>
      <c r="L2" s="1"/>
      <c r="M2" s="1">
        <v>5</v>
      </c>
      <c r="N2" s="1"/>
      <c r="O2" s="1"/>
      <c r="P2" s="1"/>
      <c r="Q2" s="1"/>
      <c r="R2" s="1">
        <v>2</v>
      </c>
      <c r="S2" s="1"/>
      <c r="T2" s="1"/>
      <c r="U2" s="1"/>
      <c r="V2" s="1"/>
      <c r="W2" s="1">
        <v>1</v>
      </c>
      <c r="X2" s="1">
        <v>0</v>
      </c>
      <c r="Y2" s="1">
        <v>0</v>
      </c>
      <c r="Z2" s="1">
        <v>0</v>
      </c>
      <c r="AA2" s="1">
        <v>1</v>
      </c>
      <c r="AB2" s="1">
        <v>0</v>
      </c>
      <c r="AC2" s="1">
        <v>1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/>
      <c r="AQ2" s="1">
        <v>0</v>
      </c>
      <c r="AR2" s="1"/>
      <c r="AS2" s="1">
        <v>1</v>
      </c>
      <c r="AT2" s="1"/>
      <c r="AU2" s="1"/>
      <c r="AV2" s="1"/>
      <c r="AW2" s="1"/>
    </row>
    <row r="3" spans="1:49">
      <c r="A3" s="1">
        <v>2</v>
      </c>
      <c r="B3" s="1">
        <v>1</v>
      </c>
      <c r="C3" s="1">
        <v>27</v>
      </c>
      <c r="D3" s="1">
        <v>15</v>
      </c>
      <c r="E3" s="1">
        <v>0</v>
      </c>
      <c r="F3" s="1">
        <v>3</v>
      </c>
      <c r="G3" s="1">
        <v>1</v>
      </c>
      <c r="H3" s="1"/>
      <c r="I3" s="1"/>
      <c r="J3" s="1">
        <v>2</v>
      </c>
      <c r="K3" s="1"/>
      <c r="L3" s="1"/>
      <c r="M3" s="1"/>
      <c r="N3" s="1"/>
      <c r="O3" s="1"/>
      <c r="P3" s="1"/>
      <c r="Q3" s="1"/>
      <c r="R3" s="1">
        <v>2</v>
      </c>
      <c r="S3" s="1"/>
      <c r="T3" s="1"/>
      <c r="U3" s="1"/>
      <c r="V3" s="1"/>
      <c r="W3" s="1">
        <v>1</v>
      </c>
      <c r="X3" s="1">
        <v>1</v>
      </c>
      <c r="Y3" s="1">
        <v>1</v>
      </c>
      <c r="Z3" s="1">
        <v>0</v>
      </c>
      <c r="AA3" s="1">
        <v>1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1</v>
      </c>
      <c r="AI3" s="1">
        <v>1</v>
      </c>
      <c r="AJ3" s="1">
        <v>0</v>
      </c>
      <c r="AK3" s="1">
        <v>1</v>
      </c>
      <c r="AL3" s="1">
        <v>0</v>
      </c>
      <c r="AM3" s="1">
        <v>0</v>
      </c>
      <c r="AN3" s="1">
        <v>0</v>
      </c>
      <c r="AO3" s="1">
        <v>0</v>
      </c>
      <c r="AP3" s="1"/>
      <c r="AQ3" s="1">
        <v>0</v>
      </c>
      <c r="AR3" s="1">
        <v>0</v>
      </c>
      <c r="AS3" s="1"/>
      <c r="AT3" s="1"/>
      <c r="AU3" s="1"/>
      <c r="AV3" s="1"/>
      <c r="AW3" s="1"/>
    </row>
    <row r="4" spans="1:49">
      <c r="A4" s="1">
        <v>3</v>
      </c>
      <c r="B4" s="1">
        <v>1</v>
      </c>
      <c r="C4" s="1">
        <v>22</v>
      </c>
      <c r="D4" s="1">
        <v>11</v>
      </c>
      <c r="E4" s="1">
        <v>0</v>
      </c>
      <c r="F4" s="1">
        <v>4</v>
      </c>
      <c r="G4" s="1">
        <v>1</v>
      </c>
      <c r="H4" s="1"/>
      <c r="I4" s="1"/>
      <c r="J4" s="1"/>
      <c r="K4" s="1"/>
      <c r="L4" s="1"/>
      <c r="M4" s="1">
        <v>5</v>
      </c>
      <c r="N4" s="1"/>
      <c r="O4" s="1"/>
      <c r="P4" s="1"/>
      <c r="Q4" s="1"/>
      <c r="R4" s="1">
        <v>2</v>
      </c>
      <c r="S4" s="1"/>
      <c r="T4" s="1"/>
      <c r="U4" s="1"/>
      <c r="V4" s="1"/>
      <c r="W4" s="1">
        <v>1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/>
      <c r="AQ4" s="1">
        <v>0</v>
      </c>
      <c r="AR4" s="1"/>
      <c r="AS4" s="1">
        <v>1</v>
      </c>
      <c r="AT4" s="1"/>
      <c r="AU4" s="1"/>
      <c r="AV4" s="1"/>
      <c r="AW4" s="1"/>
    </row>
    <row r="5" spans="1:49">
      <c r="A5" s="1">
        <v>4</v>
      </c>
      <c r="B5" s="1">
        <v>1</v>
      </c>
      <c r="C5" s="1">
        <v>21</v>
      </c>
      <c r="D5" s="1">
        <v>15</v>
      </c>
      <c r="E5" s="1">
        <v>0</v>
      </c>
      <c r="F5" s="1">
        <v>2</v>
      </c>
      <c r="G5" s="1">
        <v>1</v>
      </c>
      <c r="H5" s="1"/>
      <c r="I5" s="1"/>
      <c r="J5" s="1"/>
      <c r="K5" s="1"/>
      <c r="L5" s="1">
        <v>4</v>
      </c>
      <c r="M5" s="1"/>
      <c r="N5" s="1"/>
      <c r="O5" s="1"/>
      <c r="P5" s="1"/>
      <c r="Q5" s="1"/>
      <c r="R5" s="1">
        <v>2</v>
      </c>
      <c r="S5" s="1"/>
      <c r="T5" s="1"/>
      <c r="U5" s="1"/>
      <c r="V5" s="1"/>
      <c r="W5" s="1">
        <v>1</v>
      </c>
      <c r="X5" s="1">
        <v>1</v>
      </c>
      <c r="Y5" s="1">
        <v>1</v>
      </c>
      <c r="Z5" s="1">
        <v>1</v>
      </c>
      <c r="AA5" s="1">
        <v>1</v>
      </c>
      <c r="AB5" s="1">
        <v>1</v>
      </c>
      <c r="AC5" s="1">
        <v>1</v>
      </c>
      <c r="AD5" s="1">
        <v>1</v>
      </c>
      <c r="AE5" s="1">
        <v>0</v>
      </c>
      <c r="AF5" s="1">
        <v>1</v>
      </c>
      <c r="AG5" s="1">
        <v>1</v>
      </c>
      <c r="AH5" s="1">
        <v>1</v>
      </c>
      <c r="AI5" s="1">
        <v>1</v>
      </c>
      <c r="AJ5" s="1">
        <v>1</v>
      </c>
      <c r="AK5" s="1">
        <v>1</v>
      </c>
      <c r="AL5" s="1">
        <v>1</v>
      </c>
      <c r="AM5" s="1">
        <v>0</v>
      </c>
      <c r="AN5" s="1">
        <v>0</v>
      </c>
      <c r="AO5" s="1">
        <v>1</v>
      </c>
      <c r="AP5" s="1"/>
      <c r="AQ5" s="1">
        <v>1</v>
      </c>
      <c r="AR5" s="1"/>
      <c r="AS5" s="1">
        <v>1</v>
      </c>
      <c r="AT5" s="1"/>
      <c r="AU5" s="1"/>
      <c r="AV5" s="1"/>
      <c r="AW5" s="1"/>
    </row>
    <row r="6" spans="1:49">
      <c r="A6" s="1">
        <v>5</v>
      </c>
      <c r="B6" s="1">
        <v>1</v>
      </c>
      <c r="C6" s="1">
        <v>26</v>
      </c>
      <c r="D6" s="1">
        <v>16</v>
      </c>
      <c r="E6" s="1">
        <v>0</v>
      </c>
      <c r="F6" s="1">
        <v>1</v>
      </c>
      <c r="G6" s="1">
        <v>1</v>
      </c>
      <c r="H6" s="1"/>
      <c r="I6" s="1"/>
      <c r="J6" s="1"/>
      <c r="K6" s="1"/>
      <c r="L6" s="1">
        <v>4</v>
      </c>
      <c r="M6" s="1"/>
      <c r="N6" s="1"/>
      <c r="O6" s="1"/>
      <c r="P6" s="1"/>
      <c r="Q6" s="1"/>
      <c r="R6" s="1">
        <v>2</v>
      </c>
      <c r="S6" s="1"/>
      <c r="T6" s="1"/>
      <c r="U6" s="1"/>
      <c r="V6" s="1"/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1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/>
      <c r="AQ6" s="1">
        <v>0</v>
      </c>
      <c r="AR6" s="1"/>
      <c r="AS6" s="1">
        <v>1</v>
      </c>
      <c r="AT6" s="1"/>
      <c r="AU6" s="1"/>
      <c r="AV6" s="1"/>
      <c r="AW6" s="1"/>
    </row>
    <row r="7" spans="1:49">
      <c r="A7" s="1">
        <v>6</v>
      </c>
      <c r="B7" s="1">
        <v>1</v>
      </c>
      <c r="C7" s="1">
        <v>26</v>
      </c>
      <c r="D7" s="1">
        <v>18</v>
      </c>
      <c r="E7" s="1">
        <v>0</v>
      </c>
      <c r="F7" s="1">
        <v>4</v>
      </c>
      <c r="G7" s="1">
        <v>1</v>
      </c>
      <c r="H7" s="1"/>
      <c r="I7" s="1"/>
      <c r="J7" s="1">
        <v>2</v>
      </c>
      <c r="K7" s="1"/>
      <c r="L7" s="1"/>
      <c r="M7" s="1"/>
      <c r="N7" s="1"/>
      <c r="O7" s="1"/>
      <c r="P7" s="1">
        <v>0</v>
      </c>
      <c r="Q7" s="1"/>
      <c r="R7" s="1"/>
      <c r="S7" s="1"/>
      <c r="T7" s="1"/>
      <c r="U7" s="1"/>
      <c r="V7" s="1"/>
      <c r="W7" s="1">
        <v>1</v>
      </c>
      <c r="X7" s="1">
        <v>1</v>
      </c>
      <c r="Y7" s="1">
        <v>0</v>
      </c>
      <c r="Z7" s="1">
        <v>0</v>
      </c>
      <c r="AA7" s="1">
        <v>0</v>
      </c>
      <c r="AB7" s="1">
        <v>1</v>
      </c>
      <c r="AC7" s="1">
        <v>1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/>
      <c r="AQ7" s="1">
        <v>0</v>
      </c>
      <c r="AR7" s="1"/>
      <c r="AS7" s="1">
        <v>1</v>
      </c>
      <c r="AT7" s="1"/>
      <c r="AU7" s="1"/>
      <c r="AV7" s="1"/>
      <c r="AW7" s="1"/>
    </row>
    <row r="8" spans="1:49">
      <c r="A8" s="1">
        <v>8</v>
      </c>
      <c r="B8" s="1">
        <v>1</v>
      </c>
      <c r="C8" s="1">
        <v>22</v>
      </c>
      <c r="D8" s="1">
        <v>16</v>
      </c>
      <c r="E8" s="1">
        <v>0</v>
      </c>
      <c r="F8" s="1">
        <v>2</v>
      </c>
      <c r="G8" s="1">
        <v>1</v>
      </c>
      <c r="H8" s="1">
        <v>0</v>
      </c>
      <c r="I8" s="1"/>
      <c r="J8" s="1"/>
      <c r="K8" s="1"/>
      <c r="L8" s="1"/>
      <c r="M8" s="1"/>
      <c r="N8" s="1"/>
      <c r="O8" s="1"/>
      <c r="P8" s="1"/>
      <c r="Q8" s="1"/>
      <c r="R8" s="1">
        <v>2</v>
      </c>
      <c r="S8" s="1"/>
      <c r="T8" s="1"/>
      <c r="U8" s="1"/>
      <c r="V8" s="1"/>
      <c r="W8" s="1">
        <v>1</v>
      </c>
      <c r="X8" s="1">
        <v>0</v>
      </c>
      <c r="Y8" s="1">
        <v>0</v>
      </c>
      <c r="Z8" s="1">
        <v>0</v>
      </c>
      <c r="AA8" s="1">
        <v>1</v>
      </c>
      <c r="AB8" s="1">
        <v>1</v>
      </c>
      <c r="AC8" s="1">
        <v>0</v>
      </c>
      <c r="AD8" s="1">
        <v>1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/>
      <c r="AQ8" s="1">
        <v>0</v>
      </c>
      <c r="AR8" s="1"/>
      <c r="AS8" s="1">
        <v>1</v>
      </c>
      <c r="AT8" s="1"/>
      <c r="AU8" s="1"/>
      <c r="AV8" s="1"/>
      <c r="AW8" s="1"/>
    </row>
    <row r="9" spans="1:49">
      <c r="A9" s="1">
        <v>9</v>
      </c>
      <c r="B9" s="1">
        <v>1</v>
      </c>
      <c r="C9" s="1">
        <v>20</v>
      </c>
      <c r="D9" s="1">
        <v>14</v>
      </c>
      <c r="E9" s="1">
        <v>0</v>
      </c>
      <c r="F9" s="1">
        <v>3</v>
      </c>
      <c r="G9" s="1">
        <v>1</v>
      </c>
      <c r="H9" s="1"/>
      <c r="I9" s="1"/>
      <c r="J9" s="1"/>
      <c r="K9" s="1"/>
      <c r="L9" s="1">
        <v>4</v>
      </c>
      <c r="M9" s="1"/>
      <c r="N9" s="1"/>
      <c r="O9" s="1"/>
      <c r="P9" s="1"/>
      <c r="Q9" s="1"/>
      <c r="R9" s="1">
        <v>2</v>
      </c>
      <c r="S9" s="1"/>
      <c r="T9" s="1"/>
      <c r="U9" s="1"/>
      <c r="V9" s="1"/>
      <c r="W9" s="1">
        <v>1</v>
      </c>
      <c r="X9" s="1">
        <v>1</v>
      </c>
      <c r="Y9" s="1">
        <v>1</v>
      </c>
      <c r="Z9" s="1">
        <v>0</v>
      </c>
      <c r="AA9" s="1">
        <v>0</v>
      </c>
      <c r="AB9" s="1">
        <v>1</v>
      </c>
      <c r="AC9" s="1">
        <v>1</v>
      </c>
      <c r="AD9" s="1">
        <v>1</v>
      </c>
      <c r="AE9" s="1">
        <v>0</v>
      </c>
      <c r="AF9" s="1">
        <v>0</v>
      </c>
      <c r="AG9" s="1">
        <v>0</v>
      </c>
      <c r="AH9" s="1">
        <v>1</v>
      </c>
      <c r="AI9" s="1">
        <v>0</v>
      </c>
      <c r="AJ9" s="1">
        <v>0</v>
      </c>
      <c r="AK9" s="1">
        <v>1</v>
      </c>
      <c r="AL9" s="1">
        <v>0</v>
      </c>
      <c r="AM9" s="1">
        <v>1</v>
      </c>
      <c r="AN9" s="1">
        <v>1</v>
      </c>
      <c r="AO9" s="1">
        <v>1</v>
      </c>
      <c r="AP9" s="1"/>
      <c r="AQ9" s="1">
        <v>0</v>
      </c>
      <c r="AR9" s="1"/>
      <c r="AS9" s="1">
        <v>1</v>
      </c>
      <c r="AT9" s="1"/>
      <c r="AU9" s="1"/>
      <c r="AV9" s="1"/>
      <c r="AW9" s="1"/>
    </row>
    <row r="10" spans="1:49">
      <c r="A10" s="1">
        <v>10</v>
      </c>
      <c r="B10" s="1">
        <v>1</v>
      </c>
      <c r="C10" s="1">
        <v>21</v>
      </c>
      <c r="D10" s="1">
        <v>15</v>
      </c>
      <c r="E10" s="1">
        <v>0</v>
      </c>
      <c r="F10" s="1">
        <v>4</v>
      </c>
      <c r="G10" s="1">
        <v>1</v>
      </c>
      <c r="H10" s="1"/>
      <c r="I10" s="1"/>
      <c r="J10" s="1"/>
      <c r="K10" s="1"/>
      <c r="L10" s="1"/>
      <c r="M10" s="1">
        <v>5</v>
      </c>
      <c r="N10" s="1"/>
      <c r="O10" s="1"/>
      <c r="P10" s="1"/>
      <c r="Q10" s="1">
        <v>1</v>
      </c>
      <c r="R10" s="1"/>
      <c r="S10" s="1"/>
      <c r="T10" s="1"/>
      <c r="U10" s="1"/>
      <c r="V10" s="1"/>
      <c r="W10" s="1">
        <v>1</v>
      </c>
      <c r="X10" s="1">
        <v>1</v>
      </c>
      <c r="Y10" s="1">
        <v>0</v>
      </c>
      <c r="Z10" s="1">
        <v>0</v>
      </c>
      <c r="AA10" s="1">
        <v>1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1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1</v>
      </c>
      <c r="AP10" s="1"/>
      <c r="AQ10" s="1">
        <v>0</v>
      </c>
      <c r="AR10" s="1"/>
      <c r="AS10" s="1">
        <v>1</v>
      </c>
      <c r="AT10" s="1"/>
      <c r="AU10" s="1"/>
      <c r="AV10" s="1"/>
      <c r="AW10" s="1"/>
    </row>
    <row r="11" spans="1:49">
      <c r="A11" s="1">
        <v>12</v>
      </c>
      <c r="B11" s="1">
        <v>2</v>
      </c>
      <c r="C11" s="1">
        <v>30</v>
      </c>
      <c r="D11" s="1">
        <v>17</v>
      </c>
      <c r="E11" s="1">
        <v>0</v>
      </c>
      <c r="F11" s="1">
        <v>3</v>
      </c>
      <c r="G11" s="1">
        <v>1</v>
      </c>
      <c r="H11" s="1"/>
      <c r="I11" s="1"/>
      <c r="J11" s="1"/>
      <c r="K11" s="1"/>
      <c r="L11" s="1"/>
      <c r="M11" s="1">
        <v>5</v>
      </c>
      <c r="N11" s="1"/>
      <c r="O11" s="1"/>
      <c r="P11" s="1"/>
      <c r="Q11" s="1">
        <v>1</v>
      </c>
      <c r="R11" s="1"/>
      <c r="S11" s="1"/>
      <c r="T11" s="1"/>
      <c r="U11" s="1"/>
      <c r="V11" s="1"/>
      <c r="W11" s="1">
        <v>1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1</v>
      </c>
      <c r="AH11" s="1">
        <v>0</v>
      </c>
      <c r="AI11" s="1">
        <v>0</v>
      </c>
      <c r="AJ11" s="1">
        <v>1</v>
      </c>
      <c r="AK11" s="1">
        <v>0</v>
      </c>
      <c r="AL11" s="1">
        <v>1</v>
      </c>
      <c r="AM11" s="1">
        <v>1</v>
      </c>
      <c r="AN11" s="1">
        <v>1</v>
      </c>
      <c r="AO11" s="1">
        <v>0</v>
      </c>
      <c r="AP11" s="1"/>
      <c r="AQ11" s="1">
        <v>0</v>
      </c>
      <c r="AR11" s="1"/>
      <c r="AS11" s="1"/>
      <c r="AT11" s="1">
        <v>2</v>
      </c>
      <c r="AU11" s="1"/>
      <c r="AV11" s="1"/>
      <c r="AW11" s="1"/>
    </row>
    <row r="12" spans="1:49">
      <c r="A12" s="1">
        <v>14</v>
      </c>
      <c r="B12" s="1">
        <v>1</v>
      </c>
      <c r="C12" s="1">
        <v>25</v>
      </c>
      <c r="D12" s="1">
        <v>17</v>
      </c>
      <c r="E12" s="1">
        <v>0</v>
      </c>
      <c r="F12" s="1">
        <v>3</v>
      </c>
      <c r="G12" s="1">
        <v>1</v>
      </c>
      <c r="H12" s="1"/>
      <c r="I12" s="1"/>
      <c r="J12" s="1"/>
      <c r="K12" s="1"/>
      <c r="L12" s="1">
        <v>4</v>
      </c>
      <c r="M12" s="1"/>
      <c r="N12" s="1"/>
      <c r="O12" s="1"/>
      <c r="P12" s="1"/>
      <c r="Q12" s="1"/>
      <c r="R12" s="1">
        <v>2</v>
      </c>
      <c r="S12" s="1"/>
      <c r="T12" s="1"/>
      <c r="U12" s="1"/>
      <c r="V12" s="1"/>
      <c r="W12" s="1">
        <v>1</v>
      </c>
      <c r="X12" s="1">
        <v>1</v>
      </c>
      <c r="Y12" s="1">
        <v>1</v>
      </c>
      <c r="Z12" s="1">
        <v>0</v>
      </c>
      <c r="AA12" s="1">
        <v>1</v>
      </c>
      <c r="AB12" s="1">
        <v>0</v>
      </c>
      <c r="AC12" s="1">
        <v>1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1</v>
      </c>
      <c r="AP12" s="1"/>
      <c r="AQ12" s="1">
        <v>0</v>
      </c>
      <c r="AR12" s="1"/>
      <c r="AS12" s="1">
        <v>1</v>
      </c>
      <c r="AT12" s="1"/>
      <c r="AU12" s="1"/>
      <c r="AV12" s="1"/>
      <c r="AW12" s="1"/>
    </row>
    <row r="13" spans="1:49">
      <c r="A13" s="1">
        <v>15</v>
      </c>
      <c r="B13" s="1">
        <v>2</v>
      </c>
      <c r="C13" s="1">
        <v>29</v>
      </c>
      <c r="D13" s="1">
        <v>17</v>
      </c>
      <c r="E13" s="1">
        <v>0</v>
      </c>
      <c r="F13" s="1">
        <v>3</v>
      </c>
      <c r="G13" s="1">
        <v>1</v>
      </c>
      <c r="H13" s="1"/>
      <c r="I13" s="1"/>
      <c r="J13" s="1">
        <v>2</v>
      </c>
      <c r="K13" s="1"/>
      <c r="L13" s="1"/>
      <c r="M13" s="1"/>
      <c r="N13" s="1"/>
      <c r="O13" s="1"/>
      <c r="P13" s="1"/>
      <c r="Q13" s="1"/>
      <c r="R13" s="1">
        <v>2</v>
      </c>
      <c r="S13" s="1"/>
      <c r="T13" s="1"/>
      <c r="U13" s="1"/>
      <c r="V13" s="1"/>
      <c r="W13" s="1">
        <v>1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/>
      <c r="AQ13" s="1">
        <v>0</v>
      </c>
      <c r="AR13" s="1"/>
      <c r="AS13" s="1"/>
      <c r="AT13" s="1"/>
      <c r="AU13" s="1"/>
      <c r="AV13" s="1">
        <v>4</v>
      </c>
      <c r="AW13" s="1"/>
    </row>
    <row r="14" spans="1:49">
      <c r="A14" s="1">
        <v>16</v>
      </c>
      <c r="B14" s="1">
        <v>2</v>
      </c>
      <c r="C14" s="1">
        <v>37</v>
      </c>
      <c r="D14" s="1">
        <v>16</v>
      </c>
      <c r="E14" s="1">
        <v>1</v>
      </c>
      <c r="F14" s="1">
        <v>2</v>
      </c>
      <c r="G14" s="1">
        <v>1</v>
      </c>
      <c r="H14" s="1">
        <v>0</v>
      </c>
      <c r="I14" s="1"/>
      <c r="J14" s="1"/>
      <c r="K14" s="1"/>
      <c r="L14" s="1"/>
      <c r="M14" s="1"/>
      <c r="N14" s="1"/>
      <c r="O14" s="1"/>
      <c r="P14" s="1"/>
      <c r="Q14" s="1"/>
      <c r="R14" s="1">
        <v>2</v>
      </c>
      <c r="S14" s="1"/>
      <c r="T14" s="1"/>
      <c r="U14" s="1"/>
      <c r="V14" s="1"/>
      <c r="W14" s="1">
        <v>1</v>
      </c>
      <c r="X14" s="1">
        <v>1</v>
      </c>
      <c r="Y14" s="1">
        <v>1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/>
      <c r="AQ14" s="1">
        <v>1</v>
      </c>
      <c r="AR14" s="1"/>
      <c r="AS14" s="1">
        <v>1</v>
      </c>
      <c r="AT14" s="1"/>
      <c r="AU14" s="1"/>
      <c r="AV14" s="1"/>
      <c r="AW14" s="1"/>
    </row>
    <row r="15" spans="1:49">
      <c r="A15" s="1">
        <v>17</v>
      </c>
      <c r="B15" s="1">
        <v>1</v>
      </c>
      <c r="C15" s="1">
        <v>28</v>
      </c>
      <c r="D15" s="1">
        <v>16</v>
      </c>
      <c r="E15" s="1">
        <v>0</v>
      </c>
      <c r="F15" s="1">
        <v>3</v>
      </c>
      <c r="G15" s="1">
        <v>1</v>
      </c>
      <c r="H15" s="1"/>
      <c r="I15" s="1"/>
      <c r="J15" s="1">
        <v>2</v>
      </c>
      <c r="K15" s="1"/>
      <c r="L15" s="1"/>
      <c r="M15" s="1"/>
      <c r="N15" s="1"/>
      <c r="O15" s="1"/>
      <c r="P15" s="1"/>
      <c r="Q15" s="1"/>
      <c r="R15" s="1">
        <v>2</v>
      </c>
      <c r="S15" s="1"/>
      <c r="T15" s="1"/>
      <c r="U15" s="1"/>
      <c r="V15" s="1"/>
      <c r="W15" s="1">
        <v>1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/>
      <c r="AQ15" s="1">
        <v>0</v>
      </c>
      <c r="AR15" s="1"/>
      <c r="AS15" s="1">
        <v>1</v>
      </c>
      <c r="AT15" s="1"/>
      <c r="AU15" s="1"/>
      <c r="AV15" s="1"/>
      <c r="AW15" s="1"/>
    </row>
    <row r="16" spans="1:49">
      <c r="A16" s="1">
        <v>18</v>
      </c>
      <c r="B16" s="1">
        <v>2</v>
      </c>
      <c r="C16" s="1">
        <v>45</v>
      </c>
      <c r="D16" s="1">
        <v>15</v>
      </c>
      <c r="E16" s="1">
        <v>0</v>
      </c>
      <c r="F16" s="1">
        <v>2</v>
      </c>
      <c r="G16" s="1">
        <v>1</v>
      </c>
      <c r="H16" s="1"/>
      <c r="I16" s="1">
        <v>1</v>
      </c>
      <c r="J16" s="1"/>
      <c r="K16" s="1"/>
      <c r="L16" s="1"/>
      <c r="M16" s="1"/>
      <c r="N16" s="1"/>
      <c r="O16" s="1"/>
      <c r="P16" s="1">
        <v>0</v>
      </c>
      <c r="Q16" s="1"/>
      <c r="R16" s="1"/>
      <c r="S16" s="1"/>
      <c r="T16" s="1"/>
      <c r="U16" s="1"/>
      <c r="V16" s="1"/>
      <c r="W16" s="1">
        <v>1</v>
      </c>
      <c r="X16" s="1">
        <v>0</v>
      </c>
      <c r="Y16" s="1">
        <v>1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1</v>
      </c>
      <c r="AM16" s="1">
        <v>0</v>
      </c>
      <c r="AN16" s="1">
        <v>0</v>
      </c>
      <c r="AO16" s="1">
        <v>0</v>
      </c>
      <c r="AP16" s="1"/>
      <c r="AQ16" s="1">
        <v>0</v>
      </c>
      <c r="AR16" s="1"/>
      <c r="AS16" s="1">
        <v>1</v>
      </c>
      <c r="AT16" s="1"/>
      <c r="AU16" s="1"/>
      <c r="AV16" s="1"/>
      <c r="AW16" s="1"/>
    </row>
    <row r="17" spans="1:49">
      <c r="A17" s="1">
        <v>19</v>
      </c>
      <c r="B17" s="1">
        <v>1</v>
      </c>
      <c r="C17" s="1">
        <v>20</v>
      </c>
      <c r="D17" s="1">
        <v>11</v>
      </c>
      <c r="E17" s="1">
        <v>0</v>
      </c>
      <c r="F17" s="1">
        <v>3</v>
      </c>
      <c r="G17" s="1">
        <v>1</v>
      </c>
      <c r="H17" s="1"/>
      <c r="I17" s="1"/>
      <c r="J17" s="1"/>
      <c r="K17" s="1"/>
      <c r="L17" s="1">
        <v>4</v>
      </c>
      <c r="M17" s="1"/>
      <c r="N17" s="1"/>
      <c r="O17" s="1"/>
      <c r="P17" s="1"/>
      <c r="Q17" s="1"/>
      <c r="R17" s="1"/>
      <c r="S17" s="1"/>
      <c r="T17" s="1"/>
      <c r="U17" s="1">
        <v>5</v>
      </c>
      <c r="V17" s="1"/>
      <c r="W17" s="1">
        <v>1</v>
      </c>
      <c r="X17" s="1">
        <v>1</v>
      </c>
      <c r="Y17" s="1">
        <v>1</v>
      </c>
      <c r="Z17" s="1">
        <v>0</v>
      </c>
      <c r="AA17" s="1">
        <v>0</v>
      </c>
      <c r="AB17" s="1">
        <v>1</v>
      </c>
      <c r="AC17" s="1">
        <v>1</v>
      </c>
      <c r="AD17" s="1">
        <v>0</v>
      </c>
      <c r="AE17" s="1">
        <v>0</v>
      </c>
      <c r="AF17" s="1">
        <v>0</v>
      </c>
      <c r="AG17" s="1">
        <v>0</v>
      </c>
      <c r="AH17" s="1">
        <v>1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/>
      <c r="AQ17" s="1">
        <v>1</v>
      </c>
      <c r="AR17" s="1"/>
      <c r="AS17" s="1"/>
      <c r="AT17" s="1"/>
      <c r="AU17" s="1"/>
      <c r="AV17" s="1"/>
      <c r="AW17" s="1">
        <v>5</v>
      </c>
    </row>
    <row r="18" spans="1:49">
      <c r="A18" s="1">
        <v>20</v>
      </c>
      <c r="B18" s="1">
        <v>1</v>
      </c>
      <c r="C18" s="1">
        <v>25</v>
      </c>
      <c r="D18" s="1">
        <v>15</v>
      </c>
      <c r="E18" s="1">
        <v>0</v>
      </c>
      <c r="F18" s="1">
        <v>2</v>
      </c>
      <c r="G18" s="1">
        <v>1</v>
      </c>
      <c r="H18" s="1"/>
      <c r="I18" s="1"/>
      <c r="J18" s="1"/>
      <c r="K18" s="1"/>
      <c r="L18" s="1">
        <v>4</v>
      </c>
      <c r="M18" s="1"/>
      <c r="N18" s="1"/>
      <c r="O18" s="1"/>
      <c r="P18" s="1"/>
      <c r="Q18" s="1"/>
      <c r="R18" s="1">
        <v>2</v>
      </c>
      <c r="S18" s="1"/>
      <c r="T18" s="1"/>
      <c r="U18" s="1"/>
      <c r="V18" s="1"/>
      <c r="W18" s="1">
        <v>1</v>
      </c>
      <c r="X18" s="1">
        <v>0</v>
      </c>
      <c r="Y18" s="1">
        <v>0</v>
      </c>
      <c r="Z18" s="1">
        <v>0</v>
      </c>
      <c r="AA18" s="1">
        <v>1</v>
      </c>
      <c r="AB18" s="1">
        <v>1</v>
      </c>
      <c r="AC18" s="1">
        <v>1</v>
      </c>
      <c r="AD18" s="1">
        <v>1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/>
      <c r="AQ18" s="1">
        <v>0</v>
      </c>
      <c r="AR18" s="1"/>
      <c r="AS18" s="1">
        <v>1</v>
      </c>
      <c r="AT18" s="1"/>
      <c r="AU18" s="1"/>
      <c r="AV18" s="1"/>
      <c r="AW18" s="1"/>
    </row>
    <row r="19" spans="1:49">
      <c r="A19" s="1">
        <v>22</v>
      </c>
      <c r="B19" s="1">
        <v>1</v>
      </c>
      <c r="C19" s="1">
        <v>28</v>
      </c>
      <c r="D19" s="1">
        <v>13</v>
      </c>
      <c r="E19" s="1">
        <v>0</v>
      </c>
      <c r="F19" s="1">
        <v>5</v>
      </c>
      <c r="G19" s="1">
        <v>1</v>
      </c>
      <c r="H19" s="1">
        <v>0</v>
      </c>
      <c r="I19" s="1"/>
      <c r="J19" s="1"/>
      <c r="K19" s="1"/>
      <c r="L19" s="1"/>
      <c r="M19" s="1"/>
      <c r="N19" s="1"/>
      <c r="O19" s="1"/>
      <c r="P19" s="1"/>
      <c r="Q19" s="1"/>
      <c r="R19" s="1">
        <v>2</v>
      </c>
      <c r="S19" s="1"/>
      <c r="T19" s="1"/>
      <c r="U19" s="1"/>
      <c r="V19" s="1"/>
      <c r="W19" s="1">
        <v>1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/>
      <c r="AQ19" s="1">
        <v>0</v>
      </c>
      <c r="AR19" s="1"/>
      <c r="AS19" s="1">
        <v>1</v>
      </c>
      <c r="AT19" s="1"/>
      <c r="AU19" s="1"/>
      <c r="AV19" s="1"/>
      <c r="AW19" s="1"/>
    </row>
    <row r="20" spans="1:49">
      <c r="A20" s="1">
        <v>23</v>
      </c>
      <c r="B20" s="1">
        <v>2</v>
      </c>
      <c r="C20" s="1">
        <v>27</v>
      </c>
      <c r="D20" s="1">
        <v>15</v>
      </c>
      <c r="E20" s="1">
        <v>0</v>
      </c>
      <c r="F20" s="1">
        <v>3</v>
      </c>
      <c r="G20" s="1">
        <v>1</v>
      </c>
      <c r="H20" s="1"/>
      <c r="I20" s="1"/>
      <c r="J20" s="1"/>
      <c r="K20" s="1">
        <v>3</v>
      </c>
      <c r="L20" s="1"/>
      <c r="M20" s="1"/>
      <c r="N20" s="1"/>
      <c r="O20" s="1"/>
      <c r="P20" s="1"/>
      <c r="Q20" s="1"/>
      <c r="R20" s="1">
        <v>2</v>
      </c>
      <c r="S20" s="1"/>
      <c r="T20" s="1"/>
      <c r="U20" s="1"/>
      <c r="V20" s="1"/>
      <c r="W20" s="1">
        <v>1</v>
      </c>
      <c r="X20" s="1">
        <v>0</v>
      </c>
      <c r="Y20" s="1">
        <v>0</v>
      </c>
      <c r="Z20" s="1">
        <v>0</v>
      </c>
      <c r="AA20" s="1">
        <v>1</v>
      </c>
      <c r="AB20" s="1">
        <v>0</v>
      </c>
      <c r="AC20" s="1">
        <v>1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/>
      <c r="AQ20" s="1">
        <v>0</v>
      </c>
      <c r="AR20" s="1"/>
      <c r="AS20" s="1">
        <v>1</v>
      </c>
      <c r="AT20" s="1"/>
      <c r="AU20" s="1"/>
      <c r="AV20" s="1"/>
      <c r="AW20" s="1"/>
    </row>
    <row r="21" spans="1:49">
      <c r="A21" s="1">
        <v>25</v>
      </c>
      <c r="B21" s="1">
        <v>1</v>
      </c>
      <c r="C21" s="1">
        <v>21</v>
      </c>
      <c r="D21" s="1">
        <v>14</v>
      </c>
      <c r="E21" s="1">
        <v>0</v>
      </c>
      <c r="F21" s="1">
        <v>1</v>
      </c>
      <c r="G21" s="1">
        <v>1</v>
      </c>
      <c r="H21" s="1"/>
      <c r="I21" s="1"/>
      <c r="J21" s="1"/>
      <c r="K21" s="1"/>
      <c r="L21" s="1"/>
      <c r="M21" s="1"/>
      <c r="N21" s="1">
        <v>6</v>
      </c>
      <c r="O21" s="1"/>
      <c r="P21" s="1"/>
      <c r="Q21" s="1">
        <v>1</v>
      </c>
      <c r="R21" s="1"/>
      <c r="S21" s="1"/>
      <c r="T21" s="1"/>
      <c r="U21" s="1"/>
      <c r="V21" s="1"/>
      <c r="W21" s="1">
        <v>0</v>
      </c>
      <c r="X21" s="1">
        <v>0</v>
      </c>
      <c r="Y21" s="1">
        <v>1</v>
      </c>
      <c r="Z21" s="1">
        <v>0</v>
      </c>
      <c r="AA21" s="1">
        <v>1</v>
      </c>
      <c r="AB21" s="1">
        <v>1</v>
      </c>
      <c r="AC21" s="1">
        <v>0</v>
      </c>
      <c r="AD21" s="1">
        <v>0</v>
      </c>
      <c r="AE21" s="1">
        <v>1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/>
      <c r="AQ21" s="1">
        <v>0</v>
      </c>
      <c r="AR21" s="1"/>
      <c r="AS21" s="1">
        <v>1</v>
      </c>
      <c r="AT21" s="1"/>
      <c r="AU21" s="1"/>
      <c r="AV21" s="1"/>
      <c r="AW21" s="1"/>
    </row>
    <row r="22" spans="1:49">
      <c r="A22" s="1">
        <v>26</v>
      </c>
      <c r="B22" s="1">
        <v>2</v>
      </c>
      <c r="C22" s="1">
        <v>27</v>
      </c>
      <c r="D22" s="1">
        <v>19</v>
      </c>
      <c r="E22" s="1">
        <v>0</v>
      </c>
      <c r="F22" s="1">
        <v>3</v>
      </c>
      <c r="G22" s="1">
        <v>1</v>
      </c>
      <c r="H22" s="1"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>
        <v>5</v>
      </c>
      <c r="V22" s="1"/>
      <c r="W22" s="1">
        <v>1</v>
      </c>
      <c r="X22" s="1">
        <v>1</v>
      </c>
      <c r="Y22" s="1">
        <v>1</v>
      </c>
      <c r="Z22" s="1">
        <v>0</v>
      </c>
      <c r="AA22" s="1">
        <v>1</v>
      </c>
      <c r="AB22" s="1">
        <v>1</v>
      </c>
      <c r="AC22" s="1">
        <v>0</v>
      </c>
      <c r="AD22" s="1">
        <v>1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1</v>
      </c>
      <c r="AK22" s="1">
        <v>0</v>
      </c>
      <c r="AL22" s="1">
        <v>1</v>
      </c>
      <c r="AM22" s="1">
        <v>0</v>
      </c>
      <c r="AN22" s="1">
        <v>0</v>
      </c>
      <c r="AO22" s="1">
        <v>1</v>
      </c>
      <c r="AP22" s="1"/>
      <c r="AQ22" s="1">
        <v>0</v>
      </c>
      <c r="AR22" s="1"/>
      <c r="AS22" s="1">
        <v>1</v>
      </c>
      <c r="AT22" s="1"/>
      <c r="AU22" s="1"/>
      <c r="AV22" s="1"/>
      <c r="AW22" s="1"/>
    </row>
    <row r="23" spans="1:49">
      <c r="A23" s="1">
        <v>27</v>
      </c>
      <c r="B23" s="1">
        <v>1</v>
      </c>
      <c r="C23" s="1">
        <v>29</v>
      </c>
      <c r="D23" s="1">
        <v>16</v>
      </c>
      <c r="E23" s="1">
        <v>0</v>
      </c>
      <c r="F23" s="1">
        <v>3</v>
      </c>
      <c r="G23" s="1">
        <v>1</v>
      </c>
      <c r="H23" s="1"/>
      <c r="I23" s="1"/>
      <c r="J23" s="1"/>
      <c r="K23" s="1"/>
      <c r="L23" s="1">
        <v>4</v>
      </c>
      <c r="M23" s="1"/>
      <c r="N23" s="1"/>
      <c r="O23" s="1"/>
      <c r="P23" s="1"/>
      <c r="Q23" s="1"/>
      <c r="R23" s="1"/>
      <c r="S23" s="1"/>
      <c r="T23" s="1">
        <v>4</v>
      </c>
      <c r="U23" s="1"/>
      <c r="V23" s="1"/>
      <c r="W23" s="1">
        <v>1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/>
      <c r="AQ23" s="1">
        <v>0</v>
      </c>
      <c r="AR23" s="1"/>
      <c r="AS23" s="1">
        <v>1</v>
      </c>
      <c r="AT23" s="1"/>
      <c r="AU23" s="1"/>
      <c r="AV23" s="1"/>
      <c r="AW23" s="1"/>
    </row>
    <row r="24" spans="1:49">
      <c r="A24" s="1">
        <v>28</v>
      </c>
      <c r="B24" s="1">
        <v>1</v>
      </c>
      <c r="C24" s="1">
        <v>26</v>
      </c>
      <c r="D24" s="1">
        <v>15</v>
      </c>
      <c r="E24" s="1">
        <v>0</v>
      </c>
      <c r="F24" s="1">
        <v>1</v>
      </c>
      <c r="G24" s="1">
        <v>1</v>
      </c>
      <c r="H24" s="1"/>
      <c r="I24" s="1"/>
      <c r="J24" s="1"/>
      <c r="K24" s="1"/>
      <c r="L24" s="1"/>
      <c r="M24" s="1">
        <v>5</v>
      </c>
      <c r="N24" s="1"/>
      <c r="O24" s="1"/>
      <c r="P24" s="1"/>
      <c r="Q24" s="1"/>
      <c r="R24" s="1">
        <v>2</v>
      </c>
      <c r="S24" s="1"/>
      <c r="T24" s="1"/>
      <c r="U24" s="1"/>
      <c r="V24" s="1"/>
      <c r="W24" s="1">
        <v>1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1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1</v>
      </c>
      <c r="AM24" s="1">
        <v>0</v>
      </c>
      <c r="AN24" s="1">
        <v>0</v>
      </c>
      <c r="AO24" s="1">
        <v>0</v>
      </c>
      <c r="AP24" s="1"/>
      <c r="AQ24" s="1">
        <v>1</v>
      </c>
      <c r="AR24" s="1"/>
      <c r="AS24" s="1">
        <v>1</v>
      </c>
      <c r="AT24" s="1"/>
      <c r="AU24" s="1"/>
      <c r="AV24" s="1"/>
      <c r="AW24" s="1"/>
    </row>
    <row r="25" spans="1:49">
      <c r="A25" s="1">
        <v>37</v>
      </c>
      <c r="B25" s="1">
        <v>2</v>
      </c>
      <c r="C25" s="1">
        <v>23</v>
      </c>
      <c r="D25" s="1">
        <v>15</v>
      </c>
      <c r="E25" s="1">
        <v>0</v>
      </c>
      <c r="F25" s="1">
        <v>3</v>
      </c>
      <c r="G25" s="1">
        <v>1</v>
      </c>
      <c r="H25" s="1">
        <v>0</v>
      </c>
      <c r="I25" s="1"/>
      <c r="J25" s="1"/>
      <c r="K25" s="1"/>
      <c r="L25" s="1"/>
      <c r="M25" s="1"/>
      <c r="N25" s="1"/>
      <c r="O25" s="1"/>
      <c r="P25" s="1"/>
      <c r="Q25" s="1"/>
      <c r="R25" s="1">
        <v>2</v>
      </c>
      <c r="S25" s="1"/>
      <c r="T25" s="1"/>
      <c r="U25" s="1"/>
      <c r="V25" s="1"/>
      <c r="W25" s="1">
        <v>1</v>
      </c>
      <c r="X25" s="1">
        <v>1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1</v>
      </c>
      <c r="AK25" s="1">
        <v>0</v>
      </c>
      <c r="AL25" s="1">
        <v>1</v>
      </c>
      <c r="AM25" s="1">
        <v>0</v>
      </c>
      <c r="AN25" s="1">
        <v>0</v>
      </c>
      <c r="AO25" s="1">
        <v>0</v>
      </c>
      <c r="AP25" s="1"/>
      <c r="AQ25" s="1">
        <v>1</v>
      </c>
      <c r="AR25" s="1"/>
      <c r="AS25" s="1">
        <v>1</v>
      </c>
      <c r="AT25" s="1"/>
      <c r="AU25" s="1"/>
      <c r="AV25" s="1"/>
      <c r="AW25" s="1"/>
    </row>
    <row r="26" spans="1:49">
      <c r="A26" s="1">
        <v>38</v>
      </c>
      <c r="B26" s="1">
        <v>1</v>
      </c>
      <c r="C26" s="1">
        <v>25</v>
      </c>
      <c r="D26" s="1">
        <v>15</v>
      </c>
      <c r="E26" s="1">
        <v>0</v>
      </c>
      <c r="F26" s="1">
        <v>2</v>
      </c>
      <c r="G26" s="1">
        <v>1</v>
      </c>
      <c r="H26" s="1"/>
      <c r="I26" s="1"/>
      <c r="J26" s="1"/>
      <c r="K26" s="1"/>
      <c r="L26" s="1">
        <v>4</v>
      </c>
      <c r="M26" s="1"/>
      <c r="N26" s="1"/>
      <c r="O26" s="1"/>
      <c r="P26" s="1"/>
      <c r="Q26" s="1"/>
      <c r="R26" s="1"/>
      <c r="S26" s="1">
        <v>3</v>
      </c>
      <c r="T26" s="1"/>
      <c r="U26" s="1"/>
      <c r="V26" s="1"/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1</v>
      </c>
      <c r="AC26" s="1">
        <v>1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/>
      <c r="AQ26" s="1">
        <v>0</v>
      </c>
      <c r="AR26" s="1"/>
      <c r="AS26" s="1">
        <v>1</v>
      </c>
      <c r="AT26" s="1"/>
      <c r="AU26" s="1"/>
      <c r="AV26" s="1"/>
      <c r="AW26" s="1"/>
    </row>
    <row r="27" spans="1:49">
      <c r="A27" s="1">
        <v>39</v>
      </c>
      <c r="B27" s="1">
        <v>1</v>
      </c>
      <c r="C27" s="1">
        <v>21</v>
      </c>
      <c r="D27" s="1">
        <v>12</v>
      </c>
      <c r="E27" s="1">
        <v>0</v>
      </c>
      <c r="F27" s="1">
        <v>5</v>
      </c>
      <c r="G27" s="1">
        <v>1</v>
      </c>
      <c r="H27" s="1"/>
      <c r="I27" s="1"/>
      <c r="J27" s="1"/>
      <c r="K27" s="1">
        <v>3</v>
      </c>
      <c r="L27" s="1"/>
      <c r="M27" s="1"/>
      <c r="N27" s="1"/>
      <c r="O27" s="1"/>
      <c r="P27" s="1"/>
      <c r="Q27" s="1"/>
      <c r="R27" s="1"/>
      <c r="S27" s="1"/>
      <c r="T27" s="1">
        <v>4</v>
      </c>
      <c r="U27" s="1"/>
      <c r="V27" s="1"/>
      <c r="W27" s="1">
        <v>1</v>
      </c>
      <c r="X27" s="1">
        <v>1</v>
      </c>
      <c r="Y27" s="1">
        <v>0</v>
      </c>
      <c r="Z27" s="1">
        <v>0</v>
      </c>
      <c r="AA27" s="1">
        <v>0</v>
      </c>
      <c r="AB27" s="1">
        <v>1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/>
      <c r="AQ27" s="1">
        <v>0</v>
      </c>
      <c r="AR27" s="1"/>
      <c r="AS27" s="1"/>
      <c r="AT27" s="1"/>
      <c r="AU27" s="1"/>
      <c r="AV27" s="1">
        <v>4</v>
      </c>
      <c r="AW27" s="1"/>
    </row>
    <row r="28" spans="1:49">
      <c r="A28" s="1">
        <v>40</v>
      </c>
      <c r="B28" s="1">
        <v>1</v>
      </c>
      <c r="C28" s="1">
        <v>26</v>
      </c>
      <c r="D28" s="1">
        <v>16</v>
      </c>
      <c r="E28" s="1">
        <v>0</v>
      </c>
      <c r="F28" s="1">
        <v>2</v>
      </c>
      <c r="G28" s="1">
        <v>1</v>
      </c>
      <c r="H28" s="1"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>
        <v>4</v>
      </c>
      <c r="U28" s="1"/>
      <c r="V28" s="1"/>
      <c r="W28" s="1">
        <v>1</v>
      </c>
      <c r="X28" s="1">
        <v>0</v>
      </c>
      <c r="Y28" s="1">
        <v>0</v>
      </c>
      <c r="Z28" s="1">
        <v>0</v>
      </c>
      <c r="AA28" s="1">
        <v>1</v>
      </c>
      <c r="AB28" s="1">
        <v>1</v>
      </c>
      <c r="AC28" s="1">
        <v>1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/>
      <c r="AQ28" s="1">
        <v>0</v>
      </c>
      <c r="AR28" s="1"/>
      <c r="AS28" s="1">
        <v>1</v>
      </c>
      <c r="AT28" s="1"/>
      <c r="AU28" s="1"/>
      <c r="AV28" s="1"/>
      <c r="AW28" s="1"/>
    </row>
    <row r="29" spans="1:49">
      <c r="A29" s="1">
        <v>41</v>
      </c>
      <c r="B29" s="1">
        <v>1</v>
      </c>
      <c r="C29" s="1">
        <v>30</v>
      </c>
      <c r="D29" s="1">
        <v>14</v>
      </c>
      <c r="E29" s="1">
        <v>0</v>
      </c>
      <c r="F29" s="1">
        <v>1</v>
      </c>
      <c r="G29" s="1">
        <v>1</v>
      </c>
      <c r="H29" s="1"/>
      <c r="I29" s="1"/>
      <c r="J29" s="1">
        <v>2</v>
      </c>
      <c r="K29" s="1"/>
      <c r="L29" s="1"/>
      <c r="M29" s="1"/>
      <c r="N29" s="1"/>
      <c r="O29" s="1"/>
      <c r="P29" s="1"/>
      <c r="Q29" s="1"/>
      <c r="R29" s="1">
        <v>2</v>
      </c>
      <c r="S29" s="1"/>
      <c r="T29" s="1"/>
      <c r="U29" s="1"/>
      <c r="V29" s="1"/>
      <c r="W29" s="1">
        <v>1</v>
      </c>
      <c r="X29" s="1">
        <v>1</v>
      </c>
      <c r="Y29" s="1">
        <v>1</v>
      </c>
      <c r="Z29" s="1">
        <v>0</v>
      </c>
      <c r="AA29" s="1">
        <v>1</v>
      </c>
      <c r="AB29" s="1">
        <v>0</v>
      </c>
      <c r="AC29" s="1">
        <v>0</v>
      </c>
      <c r="AD29" s="1">
        <v>1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/>
      <c r="AQ29" s="1">
        <v>0</v>
      </c>
      <c r="AR29" s="1"/>
      <c r="AS29" s="1">
        <v>1</v>
      </c>
      <c r="AT29" s="1"/>
      <c r="AU29" s="1"/>
      <c r="AV29" s="1"/>
      <c r="AW29" s="1"/>
    </row>
    <row r="30" spans="1:49">
      <c r="A30" s="1">
        <v>42</v>
      </c>
      <c r="B30" s="1">
        <v>1</v>
      </c>
      <c r="C30" s="1">
        <v>30</v>
      </c>
      <c r="D30" s="1">
        <v>15</v>
      </c>
      <c r="E30" s="1">
        <v>0</v>
      </c>
      <c r="F30" s="1">
        <v>1</v>
      </c>
      <c r="G30" s="1">
        <v>1</v>
      </c>
      <c r="H30" s="1"/>
      <c r="I30" s="1"/>
      <c r="J30" s="1"/>
      <c r="K30" s="1"/>
      <c r="L30" s="1"/>
      <c r="M30" s="1">
        <v>5</v>
      </c>
      <c r="N30" s="1"/>
      <c r="O30" s="1"/>
      <c r="P30" s="1"/>
      <c r="Q30" s="1"/>
      <c r="R30" s="1"/>
      <c r="S30" s="1"/>
      <c r="T30" s="1">
        <v>4</v>
      </c>
      <c r="U30" s="1"/>
      <c r="V30" s="1"/>
      <c r="W30" s="1">
        <v>1</v>
      </c>
      <c r="X30" s="1">
        <v>1</v>
      </c>
      <c r="Y30" s="1">
        <v>1</v>
      </c>
      <c r="Z30" s="1">
        <v>0</v>
      </c>
      <c r="AA30" s="1">
        <v>1</v>
      </c>
      <c r="AB30" s="1">
        <v>1</v>
      </c>
      <c r="AC30" s="1">
        <v>0</v>
      </c>
      <c r="AD30" s="1">
        <v>0</v>
      </c>
      <c r="AE30" s="1">
        <v>1</v>
      </c>
      <c r="AF30" s="1">
        <v>0</v>
      </c>
      <c r="AG30" s="1">
        <v>0</v>
      </c>
      <c r="AH30" s="1">
        <v>1</v>
      </c>
      <c r="AI30" s="1">
        <v>1</v>
      </c>
      <c r="AJ30" s="1">
        <v>1</v>
      </c>
      <c r="AK30" s="1">
        <v>1</v>
      </c>
      <c r="AL30" s="1">
        <v>1</v>
      </c>
      <c r="AM30" s="1">
        <v>1</v>
      </c>
      <c r="AN30" s="1">
        <v>0</v>
      </c>
      <c r="AO30" s="1">
        <v>1</v>
      </c>
      <c r="AP30" s="1"/>
      <c r="AQ30" s="1">
        <v>0</v>
      </c>
      <c r="AR30" s="1"/>
      <c r="AS30" s="1">
        <v>1</v>
      </c>
      <c r="AT30" s="1"/>
      <c r="AU30" s="1"/>
      <c r="AV30" s="1"/>
      <c r="AW30" s="1"/>
    </row>
    <row r="31" spans="1:49">
      <c r="A31" s="1">
        <v>43</v>
      </c>
      <c r="B31" s="1">
        <v>2</v>
      </c>
      <c r="C31" s="1">
        <v>28</v>
      </c>
      <c r="D31" s="1">
        <v>17</v>
      </c>
      <c r="E31" s="1">
        <v>0</v>
      </c>
      <c r="F31" s="1">
        <v>4</v>
      </c>
      <c r="G31" s="1">
        <v>1</v>
      </c>
      <c r="H31" s="1"/>
      <c r="I31" s="1"/>
      <c r="J31" s="1"/>
      <c r="K31" s="1">
        <v>3</v>
      </c>
      <c r="L31" s="1"/>
      <c r="M31" s="1"/>
      <c r="N31" s="1"/>
      <c r="O31" s="1"/>
      <c r="P31" s="1"/>
      <c r="Q31" s="1"/>
      <c r="R31" s="1"/>
      <c r="S31" s="1"/>
      <c r="T31" s="1">
        <v>4</v>
      </c>
      <c r="U31" s="1"/>
      <c r="V31" s="1"/>
      <c r="W31" s="1">
        <v>1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/>
      <c r="AQ31" s="1">
        <v>0</v>
      </c>
      <c r="AR31" s="1"/>
      <c r="AS31" s="1">
        <v>1</v>
      </c>
      <c r="AT31" s="1"/>
      <c r="AU31" s="1"/>
      <c r="AV31" s="1"/>
      <c r="AW31" s="1"/>
    </row>
    <row r="32" spans="1:49">
      <c r="A32" s="1">
        <v>44</v>
      </c>
      <c r="B32" s="1">
        <v>1</v>
      </c>
      <c r="C32" s="1">
        <v>27</v>
      </c>
      <c r="D32" s="1">
        <v>11</v>
      </c>
      <c r="E32" s="1">
        <v>0</v>
      </c>
      <c r="F32" s="1">
        <v>2</v>
      </c>
      <c r="G32" s="1">
        <v>1</v>
      </c>
      <c r="H32" s="1"/>
      <c r="I32" s="1"/>
      <c r="J32" s="1"/>
      <c r="K32" s="1"/>
      <c r="L32" s="1"/>
      <c r="M32" s="1">
        <v>5</v>
      </c>
      <c r="N32" s="1"/>
      <c r="O32" s="1"/>
      <c r="P32" s="1"/>
      <c r="Q32" s="1"/>
      <c r="R32" s="1">
        <v>2</v>
      </c>
      <c r="S32" s="1"/>
      <c r="T32" s="1"/>
      <c r="U32" s="1"/>
      <c r="V32" s="1"/>
      <c r="W32" s="1">
        <v>1</v>
      </c>
      <c r="X32" s="1">
        <v>1</v>
      </c>
      <c r="Y32" s="1">
        <v>0</v>
      </c>
      <c r="Z32" s="1">
        <v>0</v>
      </c>
      <c r="AA32" s="1">
        <v>1</v>
      </c>
      <c r="AB32" s="1">
        <v>1</v>
      </c>
      <c r="AC32" s="1">
        <v>1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/>
      <c r="AQ32" s="1">
        <v>1</v>
      </c>
      <c r="AR32" s="1"/>
      <c r="AS32" s="1">
        <v>1</v>
      </c>
      <c r="AT32" s="1"/>
      <c r="AU32" s="1"/>
      <c r="AV32" s="1"/>
      <c r="AW32" s="1"/>
    </row>
    <row r="33" spans="1:49">
      <c r="A33" s="1">
        <v>45</v>
      </c>
      <c r="B33" s="1">
        <v>1</v>
      </c>
      <c r="C33" s="1">
        <v>27</v>
      </c>
      <c r="D33" s="1">
        <v>15</v>
      </c>
      <c r="E33" s="1">
        <v>0</v>
      </c>
      <c r="F33" s="1">
        <v>4</v>
      </c>
      <c r="G33" s="1">
        <v>1</v>
      </c>
      <c r="H33" s="1"/>
      <c r="I33" s="1"/>
      <c r="J33" s="1"/>
      <c r="K33" s="1"/>
      <c r="L33" s="1">
        <v>4</v>
      </c>
      <c r="M33" s="1"/>
      <c r="N33" s="1"/>
      <c r="O33" s="1"/>
      <c r="P33" s="1"/>
      <c r="Q33" s="1"/>
      <c r="R33" s="1">
        <v>2</v>
      </c>
      <c r="S33" s="1"/>
      <c r="T33" s="1"/>
      <c r="U33" s="1"/>
      <c r="V33" s="1"/>
      <c r="W33" s="1">
        <v>1</v>
      </c>
      <c r="X33" s="1">
        <v>0</v>
      </c>
      <c r="Y33" s="1">
        <v>0</v>
      </c>
      <c r="Z33" s="1">
        <v>0</v>
      </c>
      <c r="AA33" s="1">
        <v>0</v>
      </c>
      <c r="AB33" s="1">
        <v>1</v>
      </c>
      <c r="AC33" s="1">
        <v>0</v>
      </c>
      <c r="AD33" s="1">
        <v>1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/>
      <c r="AQ33" s="1">
        <v>0</v>
      </c>
      <c r="AR33" s="1"/>
      <c r="AS33" s="1">
        <v>1</v>
      </c>
      <c r="AT33" s="1"/>
      <c r="AU33" s="1"/>
      <c r="AV33" s="1"/>
      <c r="AW33" s="1"/>
    </row>
    <row r="34" spans="1:49">
      <c r="A34" s="1">
        <v>46</v>
      </c>
      <c r="B34" s="1">
        <v>1</v>
      </c>
      <c r="C34" s="1">
        <v>23</v>
      </c>
      <c r="D34" s="1">
        <v>14</v>
      </c>
      <c r="E34" s="1">
        <v>0</v>
      </c>
      <c r="F34" s="1">
        <v>2</v>
      </c>
      <c r="G34" s="1">
        <v>1</v>
      </c>
      <c r="H34" s="1"/>
      <c r="I34" s="1"/>
      <c r="J34" s="1"/>
      <c r="K34" s="1"/>
      <c r="L34" s="1"/>
      <c r="M34" s="1">
        <v>5</v>
      </c>
      <c r="N34" s="1"/>
      <c r="O34" s="1"/>
      <c r="P34" s="1"/>
      <c r="Q34" s="1">
        <v>1</v>
      </c>
      <c r="R34" s="1"/>
      <c r="S34" s="1"/>
      <c r="T34" s="1"/>
      <c r="U34" s="1"/>
      <c r="V34" s="1"/>
      <c r="W34" s="1">
        <v>0</v>
      </c>
      <c r="X34" s="1">
        <v>0</v>
      </c>
      <c r="Y34" s="1">
        <v>0</v>
      </c>
      <c r="Z34" s="1">
        <v>0</v>
      </c>
      <c r="AA34" s="1">
        <v>1</v>
      </c>
      <c r="AB34" s="1">
        <v>1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1</v>
      </c>
      <c r="AM34" s="1">
        <v>0</v>
      </c>
      <c r="AN34" s="1">
        <v>0</v>
      </c>
      <c r="AO34" s="1">
        <v>0</v>
      </c>
      <c r="AP34" s="1"/>
      <c r="AQ34" s="1">
        <v>0</v>
      </c>
      <c r="AR34" s="1"/>
      <c r="AS34" s="1">
        <v>1</v>
      </c>
      <c r="AT34" s="1"/>
      <c r="AU34" s="1"/>
      <c r="AV34" s="1"/>
      <c r="AW34" s="1"/>
    </row>
    <row r="35" spans="1:49">
      <c r="A35" s="1">
        <v>48</v>
      </c>
      <c r="B35" s="1">
        <v>2</v>
      </c>
      <c r="C35" s="1">
        <v>30</v>
      </c>
      <c r="D35" s="1">
        <v>15</v>
      </c>
      <c r="E35" s="1">
        <v>0</v>
      </c>
      <c r="F35" s="1">
        <v>1</v>
      </c>
      <c r="G35" s="1">
        <v>1</v>
      </c>
      <c r="H35" s="1"/>
      <c r="I35" s="1"/>
      <c r="J35" s="1"/>
      <c r="K35" s="1"/>
      <c r="L35" s="1"/>
      <c r="M35" s="1">
        <v>5</v>
      </c>
      <c r="N35" s="1"/>
      <c r="O35" s="1"/>
      <c r="P35" s="1"/>
      <c r="Q35" s="1"/>
      <c r="R35" s="1">
        <v>2</v>
      </c>
      <c r="S35" s="1"/>
      <c r="T35" s="1"/>
      <c r="U35" s="1"/>
      <c r="V35" s="1"/>
      <c r="W35" s="1">
        <v>1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1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/>
      <c r="AQ35" s="1">
        <v>0</v>
      </c>
      <c r="AR35" s="1"/>
      <c r="AS35" s="1">
        <v>1</v>
      </c>
      <c r="AT35" s="1"/>
      <c r="AU35" s="1"/>
      <c r="AV35" s="1"/>
      <c r="AW35" s="1"/>
    </row>
    <row r="36" spans="1:49">
      <c r="A36" s="1">
        <v>50</v>
      </c>
      <c r="B36" s="1">
        <v>1</v>
      </c>
      <c r="C36" s="1">
        <v>23</v>
      </c>
      <c r="D36" s="1">
        <v>15</v>
      </c>
      <c r="E36" s="1">
        <v>0</v>
      </c>
      <c r="F36" s="1">
        <v>4</v>
      </c>
      <c r="G36" s="1">
        <v>1</v>
      </c>
      <c r="H36" s="1"/>
      <c r="I36" s="1"/>
      <c r="J36" s="1"/>
      <c r="K36" s="1"/>
      <c r="L36" s="1"/>
      <c r="M36" s="1">
        <v>5</v>
      </c>
      <c r="N36" s="1"/>
      <c r="O36" s="1"/>
      <c r="P36" s="1"/>
      <c r="Q36" s="1"/>
      <c r="R36" s="1">
        <v>2</v>
      </c>
      <c r="S36" s="1"/>
      <c r="T36" s="1"/>
      <c r="U36" s="1"/>
      <c r="V36" s="1"/>
      <c r="W36" s="1">
        <v>1</v>
      </c>
      <c r="X36" s="1">
        <v>0</v>
      </c>
      <c r="Y36" s="1">
        <v>0</v>
      </c>
      <c r="Z36" s="1">
        <v>0</v>
      </c>
      <c r="AA36" s="1">
        <v>0</v>
      </c>
      <c r="AB36" s="1">
        <v>1</v>
      </c>
      <c r="AC36" s="1">
        <v>1</v>
      </c>
      <c r="AD36" s="1">
        <v>1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1</v>
      </c>
      <c r="AN36" s="1">
        <v>0</v>
      </c>
      <c r="AO36" s="1">
        <v>1</v>
      </c>
      <c r="AP36" s="1"/>
      <c r="AQ36" s="1">
        <v>1</v>
      </c>
      <c r="AR36" s="1"/>
      <c r="AS36" s="1">
        <v>1</v>
      </c>
      <c r="AT36" s="1"/>
      <c r="AU36" s="1"/>
      <c r="AV36" s="1"/>
      <c r="AW36" s="1"/>
    </row>
    <row r="37" spans="1:49">
      <c r="A37" s="1">
        <v>53</v>
      </c>
      <c r="B37" s="1">
        <v>1</v>
      </c>
      <c r="C37" s="1">
        <v>21</v>
      </c>
      <c r="D37" s="1">
        <v>14</v>
      </c>
      <c r="E37" s="1">
        <v>0</v>
      </c>
      <c r="F37" s="1">
        <v>1</v>
      </c>
      <c r="G37" s="1">
        <v>1</v>
      </c>
      <c r="H37" s="1"/>
      <c r="I37" s="1"/>
      <c r="J37" s="1"/>
      <c r="K37" s="1"/>
      <c r="L37" s="1">
        <v>4</v>
      </c>
      <c r="M37" s="1"/>
      <c r="N37" s="1"/>
      <c r="O37" s="1"/>
      <c r="P37" s="1"/>
      <c r="Q37" s="1"/>
      <c r="R37" s="1"/>
      <c r="S37" s="1"/>
      <c r="T37" s="1">
        <v>4</v>
      </c>
      <c r="U37" s="1"/>
      <c r="V37" s="1"/>
      <c r="W37" s="1">
        <v>1</v>
      </c>
      <c r="X37" s="1">
        <v>0</v>
      </c>
      <c r="Y37" s="1">
        <v>0</v>
      </c>
      <c r="Z37" s="1">
        <v>0</v>
      </c>
      <c r="AA37" s="1">
        <v>1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/>
      <c r="AQ37" s="1">
        <v>0</v>
      </c>
      <c r="AR37" s="1"/>
      <c r="AS37" s="1">
        <v>1</v>
      </c>
      <c r="AT37" s="1"/>
      <c r="AU37" s="1"/>
      <c r="AV37" s="1"/>
      <c r="AW37" s="1"/>
    </row>
    <row r="38" spans="1:49">
      <c r="A38" s="1">
        <v>54</v>
      </c>
      <c r="B38" s="1">
        <v>1</v>
      </c>
      <c r="C38" s="1">
        <v>21</v>
      </c>
      <c r="D38" s="1">
        <v>16</v>
      </c>
      <c r="E38" s="1">
        <v>0</v>
      </c>
      <c r="F38" s="1">
        <v>2</v>
      </c>
      <c r="G38" s="1">
        <v>1</v>
      </c>
      <c r="H38" s="1"/>
      <c r="I38" s="1"/>
      <c r="J38" s="1"/>
      <c r="K38" s="1"/>
      <c r="L38" s="1">
        <v>4</v>
      </c>
      <c r="M38" s="1"/>
      <c r="N38" s="1"/>
      <c r="O38" s="1"/>
      <c r="P38" s="1"/>
      <c r="Q38" s="1"/>
      <c r="R38" s="1"/>
      <c r="S38" s="1"/>
      <c r="T38" s="1">
        <v>4</v>
      </c>
      <c r="U38" s="1"/>
      <c r="V38" s="1"/>
      <c r="W38" s="1">
        <v>1</v>
      </c>
      <c r="X38" s="1">
        <v>0</v>
      </c>
      <c r="Y38" s="1">
        <v>0</v>
      </c>
      <c r="Z38" s="1">
        <v>0</v>
      </c>
      <c r="AA38" s="1">
        <v>1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/>
      <c r="AQ38" s="1">
        <v>0</v>
      </c>
      <c r="AR38" s="1"/>
      <c r="AS38" s="1">
        <v>1</v>
      </c>
      <c r="AT38" s="1"/>
      <c r="AU38" s="1"/>
      <c r="AV38" s="1"/>
      <c r="AW38" s="1"/>
    </row>
    <row r="39" spans="1:49">
      <c r="A39" s="1">
        <v>55</v>
      </c>
      <c r="B39" s="1">
        <v>1</v>
      </c>
      <c r="C39" s="1">
        <v>28</v>
      </c>
      <c r="D39" s="1">
        <v>16</v>
      </c>
      <c r="E39" s="1">
        <v>1</v>
      </c>
      <c r="F39" s="1">
        <v>2</v>
      </c>
      <c r="G39" s="1">
        <v>1</v>
      </c>
      <c r="H39" s="1"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>
        <v>4</v>
      </c>
      <c r="U39" s="1"/>
      <c r="V39" s="1"/>
      <c r="W39" s="1">
        <v>1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/>
      <c r="AQ39" s="1">
        <v>1</v>
      </c>
      <c r="AR39" s="1"/>
      <c r="AS39" s="1"/>
      <c r="AT39" s="1"/>
      <c r="AU39" s="1"/>
      <c r="AV39" s="1">
        <v>4</v>
      </c>
      <c r="AW39" s="1"/>
    </row>
    <row r="40" spans="1:49">
      <c r="A40" s="1">
        <v>56</v>
      </c>
      <c r="B40" s="1">
        <v>2</v>
      </c>
      <c r="C40" s="1">
        <v>21</v>
      </c>
      <c r="D40" s="1">
        <v>12</v>
      </c>
      <c r="E40" s="1">
        <v>0</v>
      </c>
      <c r="F40" s="1">
        <v>5</v>
      </c>
      <c r="G40" s="1">
        <v>1</v>
      </c>
      <c r="H40" s="1"/>
      <c r="I40" s="1"/>
      <c r="J40" s="1"/>
      <c r="K40" s="1">
        <v>3</v>
      </c>
      <c r="L40" s="1"/>
      <c r="M40" s="1"/>
      <c r="N40" s="1"/>
      <c r="O40" s="1"/>
      <c r="P40" s="1"/>
      <c r="Q40" s="1"/>
      <c r="R40" s="1"/>
      <c r="S40" s="1">
        <v>3</v>
      </c>
      <c r="T40" s="1"/>
      <c r="U40" s="1"/>
      <c r="V40" s="1"/>
      <c r="W40" s="1">
        <v>1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/>
      <c r="AQ40" s="1">
        <v>1</v>
      </c>
      <c r="AR40" s="1"/>
      <c r="AS40" s="1"/>
      <c r="AT40" s="1"/>
      <c r="AU40" s="1"/>
      <c r="AV40" s="1">
        <v>4</v>
      </c>
      <c r="AW40" s="1"/>
    </row>
    <row r="41" spans="1:49">
      <c r="A41" s="1">
        <v>57</v>
      </c>
      <c r="B41" s="1">
        <v>1</v>
      </c>
      <c r="C41" s="1">
        <v>21</v>
      </c>
      <c r="D41" s="1">
        <v>12</v>
      </c>
      <c r="E41" s="1">
        <v>0</v>
      </c>
      <c r="F41" s="1">
        <v>2</v>
      </c>
      <c r="G41" s="1">
        <v>1</v>
      </c>
      <c r="H41" s="1"/>
      <c r="I41" s="1"/>
      <c r="J41" s="1">
        <v>2</v>
      </c>
      <c r="K41" s="1"/>
      <c r="L41" s="1"/>
      <c r="M41" s="1"/>
      <c r="N41" s="1"/>
      <c r="O41" s="1"/>
      <c r="P41" s="1"/>
      <c r="Q41" s="1"/>
      <c r="R41" s="1"/>
      <c r="S41" s="1">
        <v>3</v>
      </c>
      <c r="T41" s="1"/>
      <c r="U41" s="1"/>
      <c r="V41" s="1"/>
      <c r="W41" s="1">
        <v>1</v>
      </c>
      <c r="X41" s="1">
        <v>1</v>
      </c>
      <c r="Y41" s="1">
        <v>0</v>
      </c>
      <c r="Z41" s="1">
        <v>0</v>
      </c>
      <c r="AA41" s="1">
        <v>1</v>
      </c>
      <c r="AB41" s="1">
        <v>0</v>
      </c>
      <c r="AC41" s="1">
        <v>1</v>
      </c>
      <c r="AD41" s="1">
        <v>0</v>
      </c>
      <c r="AE41" s="1">
        <v>0</v>
      </c>
      <c r="AF41" s="1">
        <v>1</v>
      </c>
      <c r="AG41" s="1">
        <v>0</v>
      </c>
      <c r="AH41" s="1">
        <v>0</v>
      </c>
      <c r="AI41" s="1">
        <v>1</v>
      </c>
      <c r="AJ41" s="1">
        <v>1</v>
      </c>
      <c r="AK41" s="1">
        <v>0</v>
      </c>
      <c r="AL41" s="1">
        <v>1</v>
      </c>
      <c r="AM41" s="1">
        <v>0</v>
      </c>
      <c r="AN41" s="1">
        <v>0</v>
      </c>
      <c r="AO41" s="1">
        <v>1</v>
      </c>
      <c r="AP41" s="1"/>
      <c r="AQ41" s="1">
        <v>0</v>
      </c>
      <c r="AR41" s="1"/>
      <c r="AS41" s="1"/>
      <c r="AT41" s="1"/>
      <c r="AU41" s="1"/>
      <c r="AV41" s="1">
        <v>4</v>
      </c>
      <c r="AW41" s="1"/>
    </row>
    <row r="42" spans="1:49">
      <c r="A42" s="1">
        <v>58</v>
      </c>
      <c r="B42" s="1">
        <v>2</v>
      </c>
      <c r="C42" s="1">
        <v>23</v>
      </c>
      <c r="D42" s="1">
        <v>16</v>
      </c>
      <c r="E42" s="1">
        <v>0</v>
      </c>
      <c r="F42" s="1">
        <v>2</v>
      </c>
      <c r="G42" s="1">
        <v>1</v>
      </c>
      <c r="H42" s="1"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>
        <v>5</v>
      </c>
      <c r="V42" s="1"/>
      <c r="W42" s="1">
        <v>1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/>
      <c r="AQ42" s="1">
        <v>0</v>
      </c>
      <c r="AR42" s="1"/>
      <c r="AS42" s="1">
        <v>1</v>
      </c>
      <c r="AT42" s="1"/>
      <c r="AU42" s="1"/>
      <c r="AV42" s="1"/>
      <c r="AW42" s="1"/>
    </row>
    <row r="43" spans="1:49">
      <c r="A43" s="1">
        <v>59</v>
      </c>
      <c r="B43" s="1">
        <v>1</v>
      </c>
      <c r="C43" s="1">
        <v>34</v>
      </c>
      <c r="D43" s="1">
        <v>19</v>
      </c>
      <c r="E43" s="1">
        <v>0</v>
      </c>
      <c r="F43" s="1">
        <v>2</v>
      </c>
      <c r="G43" s="1">
        <v>1</v>
      </c>
      <c r="H43" s="1"/>
      <c r="I43" s="1"/>
      <c r="J43" s="1"/>
      <c r="K43" s="1"/>
      <c r="L43" s="1"/>
      <c r="M43" s="1"/>
      <c r="N43" s="1"/>
      <c r="O43" s="1">
        <v>7</v>
      </c>
      <c r="P43" s="1"/>
      <c r="Q43" s="1"/>
      <c r="R43" s="1">
        <v>2</v>
      </c>
      <c r="S43" s="1"/>
      <c r="T43" s="1"/>
      <c r="U43" s="1"/>
      <c r="V43" s="1"/>
      <c r="W43" s="1">
        <v>1</v>
      </c>
      <c r="X43" s="1">
        <v>1</v>
      </c>
      <c r="Y43" s="1">
        <v>1</v>
      </c>
      <c r="Z43" s="1">
        <v>0</v>
      </c>
      <c r="AA43" s="1">
        <v>1</v>
      </c>
      <c r="AB43" s="1">
        <v>1</v>
      </c>
      <c r="AC43" s="1">
        <v>0</v>
      </c>
      <c r="AD43" s="1">
        <v>1</v>
      </c>
      <c r="AE43" s="1">
        <v>1</v>
      </c>
      <c r="AF43" s="1">
        <v>0</v>
      </c>
      <c r="AG43" s="1">
        <v>0</v>
      </c>
      <c r="AH43" s="1">
        <v>0</v>
      </c>
      <c r="AI43" s="1">
        <v>0</v>
      </c>
      <c r="AJ43" s="1">
        <v>1</v>
      </c>
      <c r="AK43" s="1">
        <v>0</v>
      </c>
      <c r="AL43" s="1">
        <v>1</v>
      </c>
      <c r="AM43" s="1">
        <v>0</v>
      </c>
      <c r="AN43" s="1">
        <v>0</v>
      </c>
      <c r="AO43" s="1">
        <v>0</v>
      </c>
      <c r="AP43" s="1"/>
      <c r="AQ43" s="1">
        <v>0</v>
      </c>
      <c r="AR43" s="1"/>
      <c r="AS43" s="1">
        <v>1</v>
      </c>
      <c r="AT43" s="1"/>
      <c r="AU43" s="1"/>
      <c r="AV43" s="1"/>
      <c r="AW43" s="1"/>
    </row>
    <row r="44" spans="1:49">
      <c r="A44" s="1">
        <v>60</v>
      </c>
      <c r="B44" s="1">
        <v>1</v>
      </c>
      <c r="C44" s="1">
        <v>23</v>
      </c>
      <c r="D44" s="1">
        <v>16</v>
      </c>
      <c r="E44" s="1">
        <v>0</v>
      </c>
      <c r="F44" s="1">
        <v>1</v>
      </c>
      <c r="G44" s="1">
        <v>1</v>
      </c>
      <c r="H44" s="1"/>
      <c r="I44" s="1"/>
      <c r="J44" s="1"/>
      <c r="K44" s="1"/>
      <c r="L44" s="1"/>
      <c r="M44" s="1">
        <v>5</v>
      </c>
      <c r="N44" s="1"/>
      <c r="O44" s="1"/>
      <c r="P44" s="1">
        <v>0</v>
      </c>
      <c r="Q44" s="1"/>
      <c r="R44" s="1"/>
      <c r="S44" s="1"/>
      <c r="T44" s="1"/>
      <c r="U44" s="1"/>
      <c r="V44" s="1"/>
      <c r="W44" s="1">
        <v>0</v>
      </c>
      <c r="X44" s="1">
        <v>1</v>
      </c>
      <c r="Y44" s="1">
        <v>0</v>
      </c>
      <c r="Z44" s="1">
        <v>0</v>
      </c>
      <c r="AA44" s="1">
        <v>0</v>
      </c>
      <c r="AB44" s="1">
        <v>1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1</v>
      </c>
      <c r="AI44" s="1">
        <v>1</v>
      </c>
      <c r="AJ44" s="1">
        <v>1</v>
      </c>
      <c r="AK44" s="1">
        <v>0</v>
      </c>
      <c r="AL44" s="1">
        <v>0</v>
      </c>
      <c r="AM44" s="1">
        <v>0</v>
      </c>
      <c r="AN44" s="1">
        <v>0</v>
      </c>
      <c r="AO44" s="1">
        <v>1</v>
      </c>
      <c r="AP44" s="1"/>
      <c r="AQ44" s="1">
        <v>0</v>
      </c>
      <c r="AR44" s="1"/>
      <c r="AS44" s="1">
        <v>1</v>
      </c>
      <c r="AT44" s="1"/>
      <c r="AU44" s="1"/>
      <c r="AV44" s="1"/>
      <c r="AW44" s="1"/>
    </row>
    <row r="45" spans="1:49">
      <c r="A45" s="1">
        <v>61</v>
      </c>
      <c r="B45" s="1">
        <v>1</v>
      </c>
      <c r="C45" s="1">
        <v>21</v>
      </c>
      <c r="D45" s="1">
        <v>16</v>
      </c>
      <c r="E45" s="1">
        <v>0</v>
      </c>
      <c r="F45" s="1">
        <v>1</v>
      </c>
      <c r="G45" s="1">
        <v>1</v>
      </c>
      <c r="H45" s="1"/>
      <c r="I45" s="1"/>
      <c r="J45" s="1"/>
      <c r="K45" s="1"/>
      <c r="L45" s="1"/>
      <c r="M45" s="1">
        <v>5</v>
      </c>
      <c r="N45" s="1"/>
      <c r="O45" s="1"/>
      <c r="P45" s="1">
        <v>0</v>
      </c>
      <c r="Q45" s="1"/>
      <c r="R45" s="1"/>
      <c r="S45" s="1"/>
      <c r="T45" s="1"/>
      <c r="U45" s="1"/>
      <c r="V45" s="1"/>
      <c r="W45" s="1">
        <v>1</v>
      </c>
      <c r="X45" s="1">
        <v>1</v>
      </c>
      <c r="Y45" s="1">
        <v>0</v>
      </c>
      <c r="Z45" s="1">
        <v>0</v>
      </c>
      <c r="AA45" s="1">
        <v>0</v>
      </c>
      <c r="AB45" s="1">
        <v>1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1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1</v>
      </c>
      <c r="AP45" s="1"/>
      <c r="AQ45" s="1">
        <v>0</v>
      </c>
      <c r="AR45" s="1"/>
      <c r="AS45" s="1">
        <v>1</v>
      </c>
      <c r="AT45" s="1"/>
      <c r="AU45" s="1"/>
      <c r="AV45" s="1"/>
      <c r="AW45" s="1"/>
    </row>
    <row r="46" spans="1:49">
      <c r="A46" s="1">
        <v>66</v>
      </c>
      <c r="B46" s="1">
        <v>2</v>
      </c>
      <c r="C46" s="1">
        <v>39</v>
      </c>
      <c r="D46" s="1">
        <v>16</v>
      </c>
      <c r="E46" s="1">
        <v>2</v>
      </c>
      <c r="F46" s="1">
        <v>3</v>
      </c>
      <c r="G46" s="1">
        <v>1</v>
      </c>
      <c r="H46" s="1"/>
      <c r="I46" s="1"/>
      <c r="J46" s="1">
        <v>2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>
        <v>6</v>
      </c>
      <c r="W46" s="1">
        <v>1</v>
      </c>
      <c r="X46" s="1">
        <v>1</v>
      </c>
      <c r="Y46" s="1">
        <v>1</v>
      </c>
      <c r="Z46" s="1">
        <v>1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1</v>
      </c>
      <c r="AG46" s="1">
        <v>0</v>
      </c>
      <c r="AH46" s="1">
        <v>0</v>
      </c>
      <c r="AI46" s="1">
        <v>0</v>
      </c>
      <c r="AJ46" s="1">
        <v>1</v>
      </c>
      <c r="AK46" s="1">
        <v>0</v>
      </c>
      <c r="AL46" s="1">
        <v>1</v>
      </c>
      <c r="AM46" s="1">
        <v>0</v>
      </c>
      <c r="AN46" s="1">
        <v>0</v>
      </c>
      <c r="AO46" s="1">
        <v>1</v>
      </c>
      <c r="AP46" s="1"/>
      <c r="AQ46" s="1">
        <v>1</v>
      </c>
      <c r="AR46" s="1"/>
      <c r="AS46" s="1">
        <v>1</v>
      </c>
      <c r="AT46" s="1"/>
      <c r="AU46" s="1"/>
      <c r="AV46" s="1"/>
      <c r="AW46" s="1"/>
    </row>
    <row r="47" spans="1:49">
      <c r="A47" s="1">
        <v>69</v>
      </c>
      <c r="B47" s="1">
        <v>1</v>
      </c>
      <c r="C47" s="1">
        <v>34</v>
      </c>
      <c r="D47" s="1">
        <v>16</v>
      </c>
      <c r="E47" s="1">
        <v>0</v>
      </c>
      <c r="F47" s="1">
        <v>3</v>
      </c>
      <c r="G47" s="1">
        <v>1</v>
      </c>
      <c r="H47" s="1">
        <v>0</v>
      </c>
      <c r="I47" s="1"/>
      <c r="J47" s="1"/>
      <c r="K47" s="1"/>
      <c r="L47" s="1"/>
      <c r="M47" s="1"/>
      <c r="N47" s="1"/>
      <c r="O47" s="1"/>
      <c r="P47" s="1"/>
      <c r="Q47" s="1"/>
      <c r="R47" s="1">
        <v>2</v>
      </c>
      <c r="S47" s="1"/>
      <c r="T47" s="1"/>
      <c r="U47" s="1"/>
      <c r="V47" s="1"/>
      <c r="W47" s="1">
        <v>1</v>
      </c>
      <c r="X47" s="1">
        <v>1</v>
      </c>
      <c r="Y47" s="1">
        <v>1</v>
      </c>
      <c r="Z47" s="1">
        <v>0</v>
      </c>
      <c r="AA47" s="1">
        <v>0</v>
      </c>
      <c r="AB47" s="1">
        <v>1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/>
      <c r="AQ47" s="1">
        <v>1</v>
      </c>
      <c r="AR47" s="1"/>
      <c r="AS47" s="1">
        <v>1</v>
      </c>
      <c r="AT47" s="1"/>
      <c r="AU47" s="1"/>
      <c r="AV47" s="1"/>
      <c r="AW47" s="1"/>
    </row>
    <row r="48" spans="1:49">
      <c r="A48" s="1">
        <v>71</v>
      </c>
      <c r="B48" s="1">
        <v>1</v>
      </c>
      <c r="C48" s="1">
        <v>20</v>
      </c>
      <c r="D48" s="1">
        <v>12</v>
      </c>
      <c r="E48" s="1">
        <v>0</v>
      </c>
      <c r="F48" s="1">
        <v>3</v>
      </c>
      <c r="G48" s="1">
        <v>1</v>
      </c>
      <c r="H48" s="1"/>
      <c r="I48" s="1"/>
      <c r="J48" s="1"/>
      <c r="K48" s="1">
        <v>3</v>
      </c>
      <c r="L48" s="1"/>
      <c r="M48" s="1"/>
      <c r="N48" s="1"/>
      <c r="O48" s="1"/>
      <c r="P48" s="1"/>
      <c r="Q48" s="1"/>
      <c r="R48" s="1"/>
      <c r="S48" s="1"/>
      <c r="T48" s="1">
        <v>4</v>
      </c>
      <c r="U48" s="1"/>
      <c r="V48" s="1"/>
      <c r="W48" s="1">
        <v>1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1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/>
      <c r="AQ48" s="1">
        <v>0</v>
      </c>
      <c r="AR48" s="1">
        <v>0</v>
      </c>
      <c r="AS48" s="1"/>
      <c r="AT48" s="1"/>
      <c r="AU48" s="1"/>
      <c r="AV48" s="1"/>
      <c r="AW48" s="1"/>
    </row>
    <row r="49" spans="1:49">
      <c r="A49" s="1">
        <v>72</v>
      </c>
      <c r="B49" s="1">
        <v>2</v>
      </c>
      <c r="C49" s="1">
        <v>22</v>
      </c>
      <c r="D49" s="1">
        <v>15</v>
      </c>
      <c r="E49" s="1">
        <v>0</v>
      </c>
      <c r="F49" s="1">
        <v>1</v>
      </c>
      <c r="G49" s="1">
        <v>1</v>
      </c>
      <c r="H49" s="1"/>
      <c r="I49" s="1"/>
      <c r="J49" s="1">
        <v>2</v>
      </c>
      <c r="K49" s="1"/>
      <c r="L49" s="1"/>
      <c r="M49" s="1"/>
      <c r="N49" s="1"/>
      <c r="O49" s="1"/>
      <c r="P49" s="1"/>
      <c r="Q49" s="1"/>
      <c r="R49" s="1">
        <v>2</v>
      </c>
      <c r="S49" s="1"/>
      <c r="T49" s="1"/>
      <c r="U49" s="1"/>
      <c r="V49" s="1"/>
      <c r="W49" s="1">
        <v>1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/>
      <c r="AQ49" s="1">
        <v>0</v>
      </c>
      <c r="AR49" s="1"/>
      <c r="AS49" s="1">
        <v>1</v>
      </c>
      <c r="AT49" s="1"/>
      <c r="AU49" s="1"/>
      <c r="AV49" s="1"/>
      <c r="AW49" s="1"/>
    </row>
    <row r="50" spans="1:49">
      <c r="A50" s="1">
        <v>73</v>
      </c>
      <c r="B50" s="1">
        <v>2</v>
      </c>
      <c r="C50" s="1">
        <v>21</v>
      </c>
      <c r="D50" s="1">
        <v>11</v>
      </c>
      <c r="E50" s="1">
        <v>0</v>
      </c>
      <c r="F50" s="1">
        <v>4</v>
      </c>
      <c r="G50" s="1">
        <v>1</v>
      </c>
      <c r="H50" s="1"/>
      <c r="I50" s="1"/>
      <c r="J50" s="1"/>
      <c r="K50" s="1"/>
      <c r="L50" s="1"/>
      <c r="M50" s="1"/>
      <c r="N50" s="1"/>
      <c r="O50" s="1">
        <v>7</v>
      </c>
      <c r="P50" s="1"/>
      <c r="Q50" s="1"/>
      <c r="R50" s="1"/>
      <c r="S50" s="1">
        <v>3</v>
      </c>
      <c r="T50" s="1"/>
      <c r="U50" s="1"/>
      <c r="V50" s="1"/>
      <c r="W50" s="1">
        <v>1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/>
      <c r="AQ50" s="1">
        <v>1</v>
      </c>
      <c r="AR50" s="1"/>
      <c r="AS50" s="1">
        <v>1</v>
      </c>
      <c r="AT50" s="1"/>
      <c r="AU50" s="1"/>
      <c r="AV50" s="1"/>
      <c r="AW50" s="1"/>
    </row>
    <row r="51" spans="1:49">
      <c r="A51" s="1">
        <v>78</v>
      </c>
      <c r="B51" s="1">
        <v>1</v>
      </c>
      <c r="C51" s="1">
        <v>20</v>
      </c>
      <c r="D51" s="1">
        <v>11</v>
      </c>
      <c r="E51" s="1">
        <v>0</v>
      </c>
      <c r="F51" s="1">
        <v>2</v>
      </c>
      <c r="G51" s="1">
        <v>1</v>
      </c>
      <c r="H51" s="1"/>
      <c r="I51" s="1"/>
      <c r="J51" s="1"/>
      <c r="K51" s="1">
        <v>3</v>
      </c>
      <c r="L51" s="1"/>
      <c r="M51" s="1"/>
      <c r="N51" s="1"/>
      <c r="O51" s="1"/>
      <c r="P51" s="1"/>
      <c r="Q51" s="1"/>
      <c r="R51" s="1"/>
      <c r="S51" s="1"/>
      <c r="T51" s="1"/>
      <c r="U51" s="1">
        <v>5</v>
      </c>
      <c r="V51" s="1"/>
      <c r="W51" s="1">
        <v>1</v>
      </c>
      <c r="X51" s="1">
        <v>0</v>
      </c>
      <c r="Y51" s="1">
        <v>0</v>
      </c>
      <c r="Z51" s="1">
        <v>0</v>
      </c>
      <c r="AA51" s="1">
        <v>1</v>
      </c>
      <c r="AB51" s="1">
        <v>1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1</v>
      </c>
      <c r="AJ51" s="1">
        <v>0</v>
      </c>
      <c r="AK51" s="1">
        <v>0</v>
      </c>
      <c r="AL51" s="1">
        <v>0</v>
      </c>
      <c r="AM51" s="1">
        <v>1</v>
      </c>
      <c r="AN51" s="1">
        <v>1</v>
      </c>
      <c r="AO51" s="1">
        <v>1</v>
      </c>
      <c r="AP51" s="1"/>
      <c r="AQ51" s="1">
        <v>1</v>
      </c>
      <c r="AR51" s="1"/>
      <c r="AS51" s="1">
        <v>1</v>
      </c>
      <c r="AT51" s="1"/>
      <c r="AU51" s="1"/>
      <c r="AV51" s="1"/>
      <c r="AW51" s="1"/>
    </row>
    <row r="52" spans="1:49">
      <c r="A52" s="1">
        <v>79</v>
      </c>
      <c r="B52" s="1">
        <v>1</v>
      </c>
      <c r="C52" s="1">
        <v>25</v>
      </c>
      <c r="D52" s="1">
        <v>14</v>
      </c>
      <c r="E52" s="1">
        <v>0</v>
      </c>
      <c r="F52" s="1">
        <v>3</v>
      </c>
      <c r="G52" s="1">
        <v>1</v>
      </c>
      <c r="H52" s="1">
        <v>0</v>
      </c>
      <c r="I52" s="1"/>
      <c r="J52" s="1"/>
      <c r="K52" s="1"/>
      <c r="L52" s="1"/>
      <c r="M52" s="1"/>
      <c r="N52" s="1"/>
      <c r="O52" s="1"/>
      <c r="P52" s="1"/>
      <c r="Q52" s="1">
        <v>1</v>
      </c>
      <c r="R52" s="1"/>
      <c r="S52" s="1"/>
      <c r="T52" s="1"/>
      <c r="U52" s="1"/>
      <c r="V52" s="1"/>
      <c r="W52" s="1">
        <v>1</v>
      </c>
      <c r="X52" s="1">
        <v>1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1</v>
      </c>
      <c r="AI52" s="1">
        <v>1</v>
      </c>
      <c r="AJ52" s="1">
        <v>0</v>
      </c>
      <c r="AK52" s="1">
        <v>0</v>
      </c>
      <c r="AL52" s="1">
        <v>0</v>
      </c>
      <c r="AM52" s="1">
        <v>1</v>
      </c>
      <c r="AN52" s="1">
        <v>0</v>
      </c>
      <c r="AO52" s="1">
        <v>1</v>
      </c>
      <c r="AP52" s="1"/>
      <c r="AQ52" s="1">
        <v>1</v>
      </c>
      <c r="AR52" s="1"/>
      <c r="AS52" s="1">
        <v>1</v>
      </c>
      <c r="AT52" s="1"/>
      <c r="AU52" s="1"/>
      <c r="AV52" s="1"/>
      <c r="AW52" s="1"/>
    </row>
    <row r="53" spans="1:49">
      <c r="A53" s="1">
        <v>80</v>
      </c>
      <c r="B53" s="1">
        <v>1</v>
      </c>
      <c r="C53" s="1">
        <v>22</v>
      </c>
      <c r="D53" s="1">
        <v>15</v>
      </c>
      <c r="E53" s="1">
        <v>0</v>
      </c>
      <c r="F53" s="1">
        <v>1</v>
      </c>
      <c r="G53" s="1">
        <v>1</v>
      </c>
      <c r="H53" s="1">
        <v>0</v>
      </c>
      <c r="I53" s="1"/>
      <c r="J53" s="1"/>
      <c r="K53" s="1"/>
      <c r="L53" s="1"/>
      <c r="M53" s="1"/>
      <c r="N53" s="1"/>
      <c r="O53" s="1"/>
      <c r="P53" s="1"/>
      <c r="Q53" s="1"/>
      <c r="R53" s="1">
        <v>2</v>
      </c>
      <c r="S53" s="1"/>
      <c r="T53" s="1"/>
      <c r="U53" s="1"/>
      <c r="V53" s="1"/>
      <c r="W53" s="1">
        <v>1</v>
      </c>
      <c r="X53" s="1">
        <v>1</v>
      </c>
      <c r="Y53" s="1">
        <v>1</v>
      </c>
      <c r="Z53" s="1">
        <v>0</v>
      </c>
      <c r="AA53" s="1">
        <v>1</v>
      </c>
      <c r="AB53" s="1">
        <v>1</v>
      </c>
      <c r="AC53" s="1">
        <v>0</v>
      </c>
      <c r="AD53" s="1">
        <v>1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1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/>
      <c r="AQ53" s="1">
        <v>1</v>
      </c>
      <c r="AR53" s="1"/>
      <c r="AS53" s="1">
        <v>1</v>
      </c>
      <c r="AT53" s="1"/>
      <c r="AU53" s="1"/>
      <c r="AV53" s="1"/>
      <c r="AW53" s="1"/>
    </row>
    <row r="54" spans="1:49">
      <c r="A54" s="1">
        <v>81</v>
      </c>
      <c r="B54" s="1">
        <v>1</v>
      </c>
      <c r="C54" s="1">
        <v>20</v>
      </c>
      <c r="D54" s="1">
        <v>12</v>
      </c>
      <c r="E54" s="1">
        <v>0</v>
      </c>
      <c r="F54" s="1">
        <v>2</v>
      </c>
      <c r="G54" s="1">
        <v>1</v>
      </c>
      <c r="H54" s="1"/>
      <c r="I54" s="1"/>
      <c r="J54" s="1"/>
      <c r="K54" s="1"/>
      <c r="L54" s="1"/>
      <c r="M54" s="1">
        <v>5</v>
      </c>
      <c r="N54" s="1"/>
      <c r="O54" s="1"/>
      <c r="P54" s="1"/>
      <c r="Q54" s="1"/>
      <c r="R54" s="1">
        <v>2</v>
      </c>
      <c r="S54" s="1"/>
      <c r="T54" s="1"/>
      <c r="U54" s="1"/>
      <c r="V54" s="1"/>
      <c r="W54" s="1">
        <v>1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/>
      <c r="AQ54" s="1">
        <v>0</v>
      </c>
      <c r="AR54" s="1"/>
      <c r="AS54" s="1">
        <v>1</v>
      </c>
      <c r="AT54" s="1"/>
      <c r="AU54" s="1"/>
      <c r="AV54" s="1"/>
      <c r="AW54" s="1"/>
    </row>
    <row r="55" spans="1:49">
      <c r="A55" s="1">
        <v>82</v>
      </c>
      <c r="B55" s="1">
        <v>2</v>
      </c>
      <c r="C55" s="1">
        <v>27</v>
      </c>
      <c r="D55" s="1">
        <v>14</v>
      </c>
      <c r="E55" s="1">
        <v>1</v>
      </c>
      <c r="F55" s="1">
        <v>1</v>
      </c>
      <c r="G55" s="1">
        <v>1</v>
      </c>
      <c r="H55" s="1"/>
      <c r="I55" s="1"/>
      <c r="J55" s="1">
        <v>2</v>
      </c>
      <c r="K55" s="1"/>
      <c r="L55" s="1"/>
      <c r="M55" s="1"/>
      <c r="N55" s="1"/>
      <c r="O55" s="1"/>
      <c r="P55" s="1"/>
      <c r="Q55" s="1"/>
      <c r="R55" s="1">
        <v>2</v>
      </c>
      <c r="S55" s="1"/>
      <c r="T55" s="1"/>
      <c r="U55" s="1"/>
      <c r="V55" s="1"/>
      <c r="W55" s="1">
        <v>1</v>
      </c>
      <c r="X55" s="1">
        <v>1</v>
      </c>
      <c r="Y55" s="1">
        <v>1</v>
      </c>
      <c r="Z55" s="1">
        <v>0</v>
      </c>
      <c r="AA55" s="1">
        <v>0</v>
      </c>
      <c r="AB55" s="1">
        <v>0</v>
      </c>
      <c r="AC55" s="1">
        <v>1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1</v>
      </c>
      <c r="AJ55" s="1">
        <v>0</v>
      </c>
      <c r="AK55" s="1">
        <v>0</v>
      </c>
      <c r="AL55" s="1">
        <v>0</v>
      </c>
      <c r="AM55" s="1">
        <v>1</v>
      </c>
      <c r="AN55" s="1">
        <v>1</v>
      </c>
      <c r="AO55" s="1">
        <v>1</v>
      </c>
      <c r="AP55" s="1"/>
      <c r="AQ55" s="1">
        <v>0</v>
      </c>
      <c r="AR55" s="1"/>
      <c r="AS55" s="1">
        <v>1</v>
      </c>
      <c r="AT55" s="1"/>
      <c r="AU55" s="1"/>
      <c r="AV55" s="1"/>
      <c r="AW55" s="1"/>
    </row>
    <row r="56" spans="1:49">
      <c r="A56" s="1">
        <v>89</v>
      </c>
      <c r="B56" s="1">
        <v>2</v>
      </c>
      <c r="C56" s="1">
        <v>22</v>
      </c>
      <c r="D56" s="1">
        <v>13</v>
      </c>
      <c r="E56" s="1">
        <v>0</v>
      </c>
      <c r="F56" s="1">
        <v>1</v>
      </c>
      <c r="G56" s="1">
        <v>1</v>
      </c>
      <c r="H56" s="1"/>
      <c r="I56" s="1"/>
      <c r="J56" s="1"/>
      <c r="K56" s="1"/>
      <c r="L56" s="1">
        <v>4</v>
      </c>
      <c r="M56" s="1"/>
      <c r="N56" s="1"/>
      <c r="O56" s="1"/>
      <c r="P56" s="1"/>
      <c r="Q56" s="1"/>
      <c r="R56" s="1">
        <v>2</v>
      </c>
      <c r="S56" s="1"/>
      <c r="T56" s="1"/>
      <c r="U56" s="1"/>
      <c r="V56" s="1"/>
      <c r="W56" s="1">
        <v>1</v>
      </c>
      <c r="X56" s="1">
        <v>0</v>
      </c>
      <c r="Y56" s="1">
        <v>1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1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/>
      <c r="AQ56" s="1">
        <v>0</v>
      </c>
      <c r="AR56" s="1"/>
      <c r="AS56" s="1">
        <v>1</v>
      </c>
      <c r="AT56" s="1"/>
      <c r="AU56" s="1"/>
      <c r="AV56" s="1"/>
      <c r="AW56" s="1"/>
    </row>
    <row r="57" spans="1:49">
      <c r="A57" s="1">
        <v>91</v>
      </c>
      <c r="B57" s="1">
        <v>1</v>
      </c>
      <c r="C57" s="1">
        <v>24</v>
      </c>
      <c r="D57" s="1">
        <v>11</v>
      </c>
      <c r="E57" s="1">
        <v>0</v>
      </c>
      <c r="F57" s="1">
        <v>2</v>
      </c>
      <c r="G57" s="1">
        <v>1</v>
      </c>
      <c r="H57" s="1"/>
      <c r="I57" s="1"/>
      <c r="J57" s="1"/>
      <c r="K57" s="1">
        <v>3</v>
      </c>
      <c r="L57" s="1"/>
      <c r="M57" s="1"/>
      <c r="N57" s="1"/>
      <c r="O57" s="1"/>
      <c r="P57" s="1"/>
      <c r="Q57" s="1"/>
      <c r="R57" s="1">
        <v>2</v>
      </c>
      <c r="S57" s="1"/>
      <c r="T57" s="1"/>
      <c r="U57" s="1"/>
      <c r="V57" s="1"/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1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1</v>
      </c>
      <c r="AN57" s="1">
        <v>0</v>
      </c>
      <c r="AO57" s="1">
        <v>1</v>
      </c>
      <c r="AP57" s="1"/>
      <c r="AQ57" s="1">
        <v>0</v>
      </c>
      <c r="AR57" s="1"/>
      <c r="AS57" s="1">
        <v>1</v>
      </c>
      <c r="AT57" s="1"/>
      <c r="AU57" s="1"/>
      <c r="AV57" s="1"/>
      <c r="AW57" s="1"/>
    </row>
    <row r="58" spans="1:49">
      <c r="A58" s="1">
        <v>93</v>
      </c>
      <c r="B58" s="1">
        <v>1</v>
      </c>
      <c r="C58" s="1">
        <v>28</v>
      </c>
      <c r="D58" s="1">
        <v>18</v>
      </c>
      <c r="E58" s="1">
        <v>0</v>
      </c>
      <c r="F58" s="1">
        <v>1</v>
      </c>
      <c r="G58" s="1">
        <v>1</v>
      </c>
      <c r="H58" s="1">
        <v>0</v>
      </c>
      <c r="I58" s="1"/>
      <c r="J58" s="1"/>
      <c r="K58" s="1"/>
      <c r="L58" s="1"/>
      <c r="M58" s="1"/>
      <c r="N58" s="1"/>
      <c r="O58" s="1"/>
      <c r="P58" s="1"/>
      <c r="Q58" s="1"/>
      <c r="R58" s="1">
        <v>2</v>
      </c>
      <c r="S58" s="1"/>
      <c r="T58" s="1"/>
      <c r="U58" s="1"/>
      <c r="V58" s="1"/>
      <c r="W58" s="1">
        <v>1</v>
      </c>
      <c r="X58" s="1">
        <v>1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1</v>
      </c>
      <c r="AG58" s="1">
        <v>0</v>
      </c>
      <c r="AH58" s="1">
        <v>0</v>
      </c>
      <c r="AI58" s="1">
        <v>1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/>
      <c r="AQ58" s="1">
        <v>1</v>
      </c>
      <c r="AR58" s="1"/>
      <c r="AS58" s="1"/>
      <c r="AT58" s="1"/>
      <c r="AU58" s="1">
        <v>3</v>
      </c>
      <c r="AV58" s="1"/>
      <c r="AW58" s="1"/>
    </row>
    <row r="59" spans="1:49">
      <c r="A59" s="1">
        <v>95</v>
      </c>
      <c r="B59" s="1">
        <v>1</v>
      </c>
      <c r="C59" s="1">
        <v>25</v>
      </c>
      <c r="D59" s="1">
        <v>15</v>
      </c>
      <c r="E59" s="1">
        <v>0</v>
      </c>
      <c r="F59" s="1">
        <v>3</v>
      </c>
      <c r="G59" s="1">
        <v>1</v>
      </c>
      <c r="H59" s="1"/>
      <c r="I59" s="1"/>
      <c r="J59" s="1"/>
      <c r="K59" s="1"/>
      <c r="L59" s="1"/>
      <c r="M59" s="1">
        <v>5</v>
      </c>
      <c r="N59" s="1"/>
      <c r="O59" s="1"/>
      <c r="P59" s="1"/>
      <c r="Q59" s="1"/>
      <c r="R59" s="1">
        <v>2</v>
      </c>
      <c r="S59" s="1"/>
      <c r="T59" s="1"/>
      <c r="U59" s="1"/>
      <c r="V59" s="1"/>
      <c r="W59" s="1">
        <v>1</v>
      </c>
      <c r="X59" s="1">
        <v>1</v>
      </c>
      <c r="Y59" s="1">
        <v>0</v>
      </c>
      <c r="Z59" s="1">
        <v>0</v>
      </c>
      <c r="AA59" s="1">
        <v>1</v>
      </c>
      <c r="AB59" s="1">
        <v>1</v>
      </c>
      <c r="AC59" s="1">
        <v>0</v>
      </c>
      <c r="AD59" s="1">
        <v>1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1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/>
      <c r="AQ59" s="1">
        <v>0</v>
      </c>
      <c r="AR59" s="1"/>
      <c r="AS59" s="1">
        <v>1</v>
      </c>
      <c r="AT59" s="1"/>
      <c r="AU59" s="1"/>
      <c r="AV59" s="1"/>
      <c r="AW59" s="1"/>
    </row>
    <row r="60" spans="1:49">
      <c r="A60" s="1">
        <v>97</v>
      </c>
      <c r="B60" s="1">
        <v>2</v>
      </c>
      <c r="C60" s="1">
        <v>24</v>
      </c>
      <c r="D60" s="1">
        <v>15</v>
      </c>
      <c r="E60" s="1">
        <v>0</v>
      </c>
      <c r="F60" s="4">
        <v>4</v>
      </c>
      <c r="G60" s="1">
        <v>1</v>
      </c>
      <c r="H60" s="1"/>
      <c r="I60" s="1"/>
      <c r="J60" s="1"/>
      <c r="K60" s="1"/>
      <c r="L60" s="1"/>
      <c r="M60" s="1"/>
      <c r="N60" s="1">
        <v>6</v>
      </c>
      <c r="O60" s="1"/>
      <c r="P60" s="1"/>
      <c r="Q60" s="1"/>
      <c r="R60" s="1">
        <v>2</v>
      </c>
      <c r="S60" s="1"/>
      <c r="T60" s="1"/>
      <c r="U60" s="1"/>
      <c r="V60" s="1"/>
      <c r="W60" s="1">
        <v>1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1</v>
      </c>
      <c r="AF60" s="1">
        <v>0</v>
      </c>
      <c r="AG60" s="1">
        <v>0</v>
      </c>
      <c r="AH60" s="1">
        <v>0</v>
      </c>
      <c r="AI60" s="1">
        <v>0</v>
      </c>
      <c r="AJ60" s="1">
        <v>1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/>
      <c r="AQ60" s="1">
        <v>0</v>
      </c>
      <c r="AR60" s="1"/>
      <c r="AS60" s="1">
        <v>1</v>
      </c>
      <c r="AT60" s="1"/>
      <c r="AU60" s="1"/>
      <c r="AV60" s="1"/>
      <c r="AW60" s="1"/>
    </row>
    <row r="61" spans="1:49">
      <c r="A61" s="1">
        <v>100</v>
      </c>
      <c r="B61" s="1">
        <v>2</v>
      </c>
      <c r="C61" s="1">
        <v>23</v>
      </c>
      <c r="D61" s="1">
        <v>13</v>
      </c>
      <c r="E61" s="1">
        <v>0</v>
      </c>
      <c r="F61" s="1">
        <v>5</v>
      </c>
      <c r="G61" s="1">
        <v>1</v>
      </c>
      <c r="H61" s="1">
        <v>0</v>
      </c>
      <c r="I61" s="1"/>
      <c r="J61" s="1"/>
      <c r="K61" s="1"/>
      <c r="L61" s="1"/>
      <c r="M61" s="1"/>
      <c r="N61" s="1"/>
      <c r="O61" s="1"/>
      <c r="P61" s="1">
        <v>0</v>
      </c>
      <c r="Q61" s="1"/>
      <c r="R61" s="1"/>
      <c r="S61" s="1"/>
      <c r="T61" s="1"/>
      <c r="U61" s="1"/>
      <c r="V61" s="1"/>
      <c r="W61" s="1">
        <v>1</v>
      </c>
      <c r="X61" s="1">
        <v>0</v>
      </c>
      <c r="Y61" s="1">
        <v>1</v>
      </c>
      <c r="Z61" s="1">
        <v>0</v>
      </c>
      <c r="AA61" s="1">
        <v>0</v>
      </c>
      <c r="AB61" s="1">
        <v>1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1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/>
      <c r="AQ61" s="1">
        <v>1</v>
      </c>
      <c r="AR61" s="1"/>
      <c r="AS61" s="1">
        <v>1</v>
      </c>
      <c r="AT61" s="1"/>
      <c r="AU61" s="1"/>
      <c r="AV61" s="1"/>
      <c r="AW61" s="1"/>
    </row>
    <row r="62" spans="1:49">
      <c r="A62" s="1">
        <v>103</v>
      </c>
      <c r="B62" s="1">
        <v>1</v>
      </c>
      <c r="C62" s="1">
        <v>20</v>
      </c>
      <c r="D62" s="1">
        <v>11</v>
      </c>
      <c r="E62" s="1">
        <v>0</v>
      </c>
      <c r="F62" s="1">
        <v>3</v>
      </c>
      <c r="G62" s="1">
        <v>1</v>
      </c>
      <c r="H62" s="1"/>
      <c r="I62" s="1"/>
      <c r="J62" s="1"/>
      <c r="K62" s="1"/>
      <c r="L62" s="1"/>
      <c r="M62" s="1"/>
      <c r="N62" s="1">
        <v>6</v>
      </c>
      <c r="O62" s="1"/>
      <c r="P62" s="1">
        <v>0</v>
      </c>
      <c r="Q62" s="1"/>
      <c r="R62" s="1"/>
      <c r="S62" s="1"/>
      <c r="T62" s="1"/>
      <c r="U62" s="1"/>
      <c r="V62" s="1"/>
      <c r="W62" s="1">
        <v>1</v>
      </c>
      <c r="X62" s="1">
        <v>1</v>
      </c>
      <c r="Y62" s="1">
        <v>1</v>
      </c>
      <c r="Z62" s="1">
        <v>0</v>
      </c>
      <c r="AA62" s="1">
        <v>1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1</v>
      </c>
      <c r="AI62" s="1">
        <v>1</v>
      </c>
      <c r="AJ62" s="1">
        <v>0</v>
      </c>
      <c r="AK62" s="1">
        <v>0</v>
      </c>
      <c r="AL62" s="1">
        <v>1</v>
      </c>
      <c r="AM62" s="1">
        <v>0</v>
      </c>
      <c r="AN62" s="1">
        <v>0</v>
      </c>
      <c r="AO62" s="1">
        <v>1</v>
      </c>
      <c r="AP62" s="1"/>
      <c r="AQ62" s="1">
        <v>1</v>
      </c>
      <c r="AR62" s="1"/>
      <c r="AS62" s="1"/>
      <c r="AT62" s="1"/>
      <c r="AU62" s="1"/>
      <c r="AV62" s="1"/>
      <c r="AW62" s="1">
        <v>5</v>
      </c>
    </row>
    <row r="63" spans="1:49">
      <c r="A63" s="1">
        <v>106</v>
      </c>
      <c r="B63" s="1">
        <v>1</v>
      </c>
      <c r="C63" s="1">
        <v>39</v>
      </c>
      <c r="D63" s="1">
        <v>16</v>
      </c>
      <c r="E63" s="1">
        <v>2</v>
      </c>
      <c r="F63" s="1">
        <v>1</v>
      </c>
      <c r="G63" s="1">
        <v>1</v>
      </c>
      <c r="H63" s="1"/>
      <c r="I63" s="1"/>
      <c r="J63" s="1"/>
      <c r="K63" s="1"/>
      <c r="L63" s="1"/>
      <c r="M63" s="1">
        <v>5</v>
      </c>
      <c r="N63" s="1"/>
      <c r="O63" s="1"/>
      <c r="P63" s="1"/>
      <c r="Q63" s="1"/>
      <c r="R63" s="1">
        <v>2</v>
      </c>
      <c r="S63" s="1"/>
      <c r="T63" s="1"/>
      <c r="U63" s="1"/>
      <c r="V63" s="1"/>
      <c r="W63" s="1">
        <v>1</v>
      </c>
      <c r="X63" s="1">
        <v>1</v>
      </c>
      <c r="Y63" s="1">
        <v>1</v>
      </c>
      <c r="Z63" s="1">
        <v>0</v>
      </c>
      <c r="AA63" s="1">
        <v>1</v>
      </c>
      <c r="AB63" s="1">
        <v>1</v>
      </c>
      <c r="AC63" s="1">
        <v>1</v>
      </c>
      <c r="AD63" s="1">
        <v>1</v>
      </c>
      <c r="AE63" s="1">
        <v>1</v>
      </c>
      <c r="AF63" s="1">
        <v>0</v>
      </c>
      <c r="AG63" s="1">
        <v>0</v>
      </c>
      <c r="AH63" s="1">
        <v>1</v>
      </c>
      <c r="AI63" s="1">
        <v>1</v>
      </c>
      <c r="AJ63" s="1">
        <v>1</v>
      </c>
      <c r="AK63" s="1">
        <v>1</v>
      </c>
      <c r="AL63" s="1">
        <v>1</v>
      </c>
      <c r="AM63" s="1">
        <v>0</v>
      </c>
      <c r="AN63" s="1">
        <v>0</v>
      </c>
      <c r="AO63" s="1">
        <v>1</v>
      </c>
      <c r="AP63" s="1"/>
      <c r="AQ63" s="1">
        <v>0</v>
      </c>
      <c r="AR63" s="1"/>
      <c r="AS63" s="1">
        <v>1</v>
      </c>
      <c r="AT63" s="1"/>
      <c r="AU63" s="1"/>
      <c r="AV63" s="1"/>
      <c r="AW63" s="1"/>
    </row>
    <row r="64" spans="1:49">
      <c r="A64" s="1">
        <v>107</v>
      </c>
      <c r="B64" s="1">
        <v>1</v>
      </c>
      <c r="C64" s="1">
        <v>23</v>
      </c>
      <c r="D64" s="1">
        <v>14</v>
      </c>
      <c r="E64" s="1">
        <v>0</v>
      </c>
      <c r="F64" s="1">
        <v>3</v>
      </c>
      <c r="G64" s="1">
        <v>1</v>
      </c>
      <c r="H64" s="1"/>
      <c r="I64" s="1"/>
      <c r="J64" s="1"/>
      <c r="K64" s="1"/>
      <c r="L64" s="1">
        <v>4</v>
      </c>
      <c r="M64" s="1"/>
      <c r="N64" s="1"/>
      <c r="O64" s="1"/>
      <c r="P64" s="1"/>
      <c r="Q64" s="1"/>
      <c r="R64" s="1">
        <v>2</v>
      </c>
      <c r="S64" s="1"/>
      <c r="T64" s="1"/>
      <c r="U64" s="1"/>
      <c r="V64" s="1"/>
      <c r="W64" s="1">
        <v>1</v>
      </c>
      <c r="X64" s="1">
        <v>1</v>
      </c>
      <c r="Y64" s="1">
        <v>0</v>
      </c>
      <c r="Z64" s="1">
        <v>0</v>
      </c>
      <c r="AA64" s="1">
        <v>1</v>
      </c>
      <c r="AB64" s="1">
        <v>1</v>
      </c>
      <c r="AC64" s="1">
        <v>0</v>
      </c>
      <c r="AD64" s="1">
        <v>0</v>
      </c>
      <c r="AE64" s="1">
        <v>1</v>
      </c>
      <c r="AF64" s="1">
        <v>1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/>
      <c r="AQ64" s="1">
        <v>0</v>
      </c>
      <c r="AR64" s="1"/>
      <c r="AS64" s="1">
        <v>1</v>
      </c>
      <c r="AT64" s="1"/>
      <c r="AU64" s="1"/>
      <c r="AV64" s="1"/>
      <c r="AW64" s="1"/>
    </row>
    <row r="66" spans="1:46">
      <c r="A66" s="14" t="s">
        <v>1</v>
      </c>
      <c r="B66" s="15"/>
      <c r="C66" s="5" t="s">
        <v>59</v>
      </c>
      <c r="D66" s="14" t="s">
        <v>60</v>
      </c>
      <c r="E66" s="15"/>
      <c r="F66" s="14" t="s">
        <v>61</v>
      </c>
      <c r="G66" s="15"/>
      <c r="J66" s="14" t="s">
        <v>76</v>
      </c>
      <c r="K66" s="15"/>
      <c r="L66" s="6" t="s">
        <v>72</v>
      </c>
      <c r="M66" s="14" t="s">
        <v>68</v>
      </c>
      <c r="N66" s="15"/>
      <c r="O66" s="14" t="s">
        <v>61</v>
      </c>
      <c r="P66" s="15"/>
      <c r="W66" s="10" t="s">
        <v>7</v>
      </c>
      <c r="X66" s="10" t="s">
        <v>78</v>
      </c>
      <c r="Y66" s="10" t="s">
        <v>79</v>
      </c>
      <c r="Z66" s="10" t="s">
        <v>80</v>
      </c>
      <c r="AB66" s="10" t="s">
        <v>11</v>
      </c>
      <c r="AC66" s="10" t="s">
        <v>78</v>
      </c>
      <c r="AD66" s="10" t="s">
        <v>79</v>
      </c>
      <c r="AE66" s="10" t="s">
        <v>80</v>
      </c>
      <c r="AF66" s="4"/>
      <c r="AG66" s="10" t="s">
        <v>82</v>
      </c>
      <c r="AH66" s="10" t="s">
        <v>78</v>
      </c>
      <c r="AI66" s="10" t="s">
        <v>79</v>
      </c>
      <c r="AJ66" s="10" t="s">
        <v>80</v>
      </c>
      <c r="AK66" s="4"/>
      <c r="AL66" s="10" t="s">
        <v>87</v>
      </c>
      <c r="AM66" s="10" t="s">
        <v>78</v>
      </c>
      <c r="AN66" s="10" t="s">
        <v>79</v>
      </c>
      <c r="AO66" s="10" t="s">
        <v>80</v>
      </c>
      <c r="AP66" s="4"/>
      <c r="AQ66" s="10" t="s">
        <v>21</v>
      </c>
      <c r="AR66" s="10" t="s">
        <v>78</v>
      </c>
      <c r="AS66" s="10" t="s">
        <v>79</v>
      </c>
      <c r="AT66" s="10" t="s">
        <v>80</v>
      </c>
    </row>
    <row r="67" spans="1:46">
      <c r="A67" s="16" t="s">
        <v>57</v>
      </c>
      <c r="B67" s="17"/>
      <c r="C67" s="2">
        <v>1</v>
      </c>
      <c r="D67" s="16">
        <f>COUNTIF(B2:B64,1)</f>
        <v>45</v>
      </c>
      <c r="E67" s="17"/>
      <c r="F67" s="18">
        <f>D67/D69</f>
        <v>0.7142857142857143</v>
      </c>
      <c r="G67" s="19"/>
      <c r="J67" s="16" t="s">
        <v>73</v>
      </c>
      <c r="K67" s="17"/>
      <c r="L67" s="3">
        <v>1</v>
      </c>
      <c r="M67" s="16">
        <f>COUNTIF(AQ2:AQ64,1)</f>
        <v>18</v>
      </c>
      <c r="N67" s="17"/>
      <c r="O67" s="18">
        <f>M67/M69</f>
        <v>0.2857142857142857</v>
      </c>
      <c r="P67" s="19"/>
      <c r="W67" s="7">
        <v>1</v>
      </c>
      <c r="X67" s="3" t="s">
        <v>91</v>
      </c>
      <c r="Y67" s="3">
        <f>COUNTIF(W2:W64,1)</f>
        <v>57</v>
      </c>
      <c r="Z67" s="9">
        <f>Y67/Y69</f>
        <v>0.90476190476190477</v>
      </c>
      <c r="AB67" s="7">
        <v>1</v>
      </c>
      <c r="AC67" s="3" t="s">
        <v>91</v>
      </c>
      <c r="AD67" s="3">
        <f>COUNTIF(AA2:AA64,1)</f>
        <v>25</v>
      </c>
      <c r="AE67" s="9">
        <f>AD67/AD69</f>
        <v>0.3968253968253968</v>
      </c>
      <c r="AF67" s="4"/>
      <c r="AG67" s="7">
        <v>1</v>
      </c>
      <c r="AH67" s="3" t="s">
        <v>91</v>
      </c>
      <c r="AI67" s="3">
        <f>COUNTIF(AE2:AE64,1)</f>
        <v>6</v>
      </c>
      <c r="AJ67" s="9">
        <f>AI67/AI69</f>
        <v>9.5238095238095233E-2</v>
      </c>
      <c r="AK67" s="4"/>
      <c r="AL67" s="7">
        <v>1</v>
      </c>
      <c r="AM67" s="3" t="s">
        <v>91</v>
      </c>
      <c r="AN67" s="3">
        <f>COUNTIF(AI2:AI64,1)</f>
        <v>13</v>
      </c>
      <c r="AO67" s="9">
        <f>AN67/AN69</f>
        <v>0.20634920634920634</v>
      </c>
      <c r="AP67" s="4"/>
      <c r="AQ67" s="7">
        <v>1</v>
      </c>
      <c r="AR67" s="3" t="s">
        <v>91</v>
      </c>
      <c r="AS67" s="3">
        <f>COUNTIF(AM2:AM64,1)</f>
        <v>8</v>
      </c>
      <c r="AT67" s="9">
        <f>AS67/AS69</f>
        <v>0.12698412698412698</v>
      </c>
    </row>
    <row r="68" spans="1:46">
      <c r="A68" s="16" t="s">
        <v>58</v>
      </c>
      <c r="B68" s="17"/>
      <c r="C68" s="2">
        <v>2</v>
      </c>
      <c r="D68" s="16">
        <f>COUNTIF(B2:B64,2)</f>
        <v>18</v>
      </c>
      <c r="E68" s="17"/>
      <c r="F68" s="18">
        <f>D68/D69</f>
        <v>0.2857142857142857</v>
      </c>
      <c r="G68" s="19"/>
      <c r="J68" s="16" t="s">
        <v>74</v>
      </c>
      <c r="K68" s="17"/>
      <c r="L68" s="3">
        <v>0</v>
      </c>
      <c r="M68" s="16">
        <f>COUNTIF(AQ2:AQ64,0)</f>
        <v>45</v>
      </c>
      <c r="N68" s="17"/>
      <c r="O68" s="18">
        <f>M68/M69</f>
        <v>0.7142857142857143</v>
      </c>
      <c r="P68" s="19"/>
      <c r="W68" s="7">
        <v>0</v>
      </c>
      <c r="X68" s="3" t="s">
        <v>92</v>
      </c>
      <c r="Y68" s="3">
        <f>COUNTIF(W2:W64,0)</f>
        <v>6</v>
      </c>
      <c r="Z68" s="9">
        <f>Y68/Y69</f>
        <v>9.5238095238095233E-2</v>
      </c>
      <c r="AB68" s="7">
        <v>0</v>
      </c>
      <c r="AC68" s="3" t="s">
        <v>92</v>
      </c>
      <c r="AD68" s="3">
        <f>COUNTIF(AA2:AA64,0)</f>
        <v>38</v>
      </c>
      <c r="AE68" s="9">
        <f>AD68/AD69</f>
        <v>0.60317460317460314</v>
      </c>
      <c r="AF68" s="4"/>
      <c r="AG68" s="7">
        <v>0</v>
      </c>
      <c r="AH68" s="3" t="s">
        <v>92</v>
      </c>
      <c r="AI68" s="3">
        <f>COUNTIF(AE2:AE64,0)</f>
        <v>57</v>
      </c>
      <c r="AJ68" s="9">
        <f>AI68/AI69</f>
        <v>0.90476190476190477</v>
      </c>
      <c r="AK68" s="4"/>
      <c r="AL68" s="7">
        <v>0</v>
      </c>
      <c r="AM68" s="3" t="s">
        <v>92</v>
      </c>
      <c r="AN68" s="3">
        <f>COUNTIF(AI2:AI64,0)</f>
        <v>50</v>
      </c>
      <c r="AO68" s="9">
        <f>AN68/AN69</f>
        <v>0.79365079365079361</v>
      </c>
      <c r="AP68" s="4"/>
      <c r="AQ68" s="7">
        <v>0</v>
      </c>
      <c r="AR68" s="3" t="s">
        <v>92</v>
      </c>
      <c r="AS68" s="3">
        <f>COUNTIF(AM2:AM64,0)</f>
        <v>55</v>
      </c>
      <c r="AT68" s="9">
        <f>AS68/AS69</f>
        <v>0.87301587301587302</v>
      </c>
    </row>
    <row r="69" spans="1:46">
      <c r="A69" s="16" t="s">
        <v>5</v>
      </c>
      <c r="B69" s="17"/>
      <c r="C69" s="2"/>
      <c r="D69" s="16">
        <f>SUM(D67:E68)</f>
        <v>63</v>
      </c>
      <c r="E69" s="17"/>
      <c r="F69" s="24">
        <f>SUM(F67:G68)</f>
        <v>1</v>
      </c>
      <c r="G69" s="17"/>
      <c r="J69" s="16" t="s">
        <v>77</v>
      </c>
      <c r="K69" s="17"/>
      <c r="L69" s="3"/>
      <c r="M69" s="16">
        <f>SUM(M67:N68)</f>
        <v>63</v>
      </c>
      <c r="N69" s="17"/>
      <c r="O69" s="18">
        <f>SUM(O67:P68)</f>
        <v>1</v>
      </c>
      <c r="P69" s="19"/>
      <c r="W69" s="3" t="s">
        <v>5</v>
      </c>
      <c r="X69" s="3"/>
      <c r="Y69" s="3">
        <f>SUM(Y67:Y68)</f>
        <v>63</v>
      </c>
      <c r="Z69" s="9">
        <f>SUM(Z67:Z68)</f>
        <v>1</v>
      </c>
      <c r="AB69" s="3" t="s">
        <v>5</v>
      </c>
      <c r="AC69" s="3"/>
      <c r="AD69" s="3">
        <f>SUM(AD67:AD68)</f>
        <v>63</v>
      </c>
      <c r="AE69" s="9">
        <f>SUM(AE67:AE68)</f>
        <v>1</v>
      </c>
      <c r="AF69" s="4"/>
      <c r="AG69" s="3" t="s">
        <v>5</v>
      </c>
      <c r="AH69" s="3"/>
      <c r="AI69" s="3">
        <f>SUM(AI67:AI68)</f>
        <v>63</v>
      </c>
      <c r="AJ69" s="9">
        <f>SUM(AJ67:AJ68)</f>
        <v>1</v>
      </c>
      <c r="AK69" s="4"/>
      <c r="AL69" s="3" t="s">
        <v>5</v>
      </c>
      <c r="AM69" s="3"/>
      <c r="AN69" s="3">
        <f>SUM(AN67:AN68)</f>
        <v>63</v>
      </c>
      <c r="AO69" s="9">
        <f>SUM(AO67:AO68)</f>
        <v>1</v>
      </c>
      <c r="AP69" s="4"/>
      <c r="AQ69" s="3" t="s">
        <v>5</v>
      </c>
      <c r="AR69" s="3"/>
      <c r="AS69" s="3">
        <f>SUM(AS67:AS68)</f>
        <v>63</v>
      </c>
      <c r="AT69" s="9">
        <f>SUM(AT67:AT68)</f>
        <v>1</v>
      </c>
    </row>
    <row r="70" spans="1:46"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</row>
    <row r="71" spans="1:46">
      <c r="A71" s="14" t="s">
        <v>2</v>
      </c>
      <c r="B71" s="15"/>
      <c r="C71" s="14"/>
      <c r="D71" s="15"/>
      <c r="W71" s="11" t="s">
        <v>8</v>
      </c>
      <c r="X71" s="11" t="s">
        <v>78</v>
      </c>
      <c r="Y71" s="11" t="s">
        <v>79</v>
      </c>
      <c r="Z71" s="11" t="s">
        <v>80</v>
      </c>
      <c r="AB71" s="10" t="s">
        <v>12</v>
      </c>
      <c r="AC71" s="10" t="s">
        <v>78</v>
      </c>
      <c r="AD71" s="10" t="s">
        <v>79</v>
      </c>
      <c r="AE71" s="10" t="s">
        <v>80</v>
      </c>
      <c r="AF71" s="4"/>
      <c r="AG71" s="10" t="s">
        <v>83</v>
      </c>
      <c r="AH71" s="10" t="s">
        <v>78</v>
      </c>
      <c r="AI71" s="10" t="s">
        <v>79</v>
      </c>
      <c r="AJ71" s="10" t="s">
        <v>80</v>
      </c>
      <c r="AK71" s="4"/>
      <c r="AL71" s="10" t="s">
        <v>88</v>
      </c>
      <c r="AM71" s="10" t="s">
        <v>78</v>
      </c>
      <c r="AN71" s="10" t="s">
        <v>79</v>
      </c>
      <c r="AO71" s="10" t="s">
        <v>80</v>
      </c>
      <c r="AP71" s="4"/>
      <c r="AQ71" s="10" t="s">
        <v>89</v>
      </c>
      <c r="AR71" s="10" t="s">
        <v>78</v>
      </c>
      <c r="AS71" s="10" t="s">
        <v>79</v>
      </c>
      <c r="AT71" s="10" t="s">
        <v>80</v>
      </c>
    </row>
    <row r="72" spans="1:46">
      <c r="A72" s="16" t="s">
        <v>62</v>
      </c>
      <c r="B72" s="17"/>
      <c r="C72" s="22">
        <f>AVERAGE(C2:C64)</f>
        <v>25.50793650793651</v>
      </c>
      <c r="D72" s="23"/>
      <c r="J72" s="29" t="s">
        <v>99</v>
      </c>
      <c r="K72" s="29"/>
      <c r="L72" s="6" t="s">
        <v>78</v>
      </c>
      <c r="M72" s="29" t="s">
        <v>68</v>
      </c>
      <c r="N72" s="29"/>
      <c r="O72" s="29" t="s">
        <v>61</v>
      </c>
      <c r="P72" s="29"/>
      <c r="W72" s="7">
        <v>1</v>
      </c>
      <c r="X72" s="2" t="s">
        <v>91</v>
      </c>
      <c r="Y72" s="2">
        <f>COUNTIF(X2:X64,1)</f>
        <v>28</v>
      </c>
      <c r="Z72" s="8">
        <f>Y72/Y74</f>
        <v>0.44444444444444442</v>
      </c>
      <c r="AB72" s="7">
        <v>1</v>
      </c>
      <c r="AC72" s="3" t="s">
        <v>91</v>
      </c>
      <c r="AD72" s="3">
        <f>COUNTIF(AB2:AB64,1)</f>
        <v>28</v>
      </c>
      <c r="AE72" s="9">
        <f>AD72/AD74</f>
        <v>0.44444444444444442</v>
      </c>
      <c r="AF72" s="4"/>
      <c r="AG72" s="7">
        <v>1</v>
      </c>
      <c r="AH72" s="3" t="s">
        <v>91</v>
      </c>
      <c r="AI72" s="3">
        <f>COUNTIF(AF2:AF64,1)</f>
        <v>5</v>
      </c>
      <c r="AJ72" s="9">
        <f>AI72/AI74</f>
        <v>7.9365079365079361E-2</v>
      </c>
      <c r="AK72" s="4"/>
      <c r="AL72" s="7">
        <v>1</v>
      </c>
      <c r="AM72" s="3" t="s">
        <v>91</v>
      </c>
      <c r="AN72" s="3">
        <f>COUNTIF(AJ2:AJ64,1)</f>
        <v>14</v>
      </c>
      <c r="AO72" s="9">
        <f>AN72/AN74</f>
        <v>0.22222222222222221</v>
      </c>
      <c r="AP72" s="4"/>
      <c r="AQ72" s="7">
        <v>1</v>
      </c>
      <c r="AR72" s="3" t="s">
        <v>91</v>
      </c>
      <c r="AS72" s="3">
        <f>COUNTIF(AN2:AN64,1)</f>
        <v>4</v>
      </c>
      <c r="AT72" s="9">
        <f>AS72/AS74</f>
        <v>6.3492063492063489E-2</v>
      </c>
    </row>
    <row r="73" spans="1:46">
      <c r="A73" s="16" t="s">
        <v>63</v>
      </c>
      <c r="B73" s="17"/>
      <c r="C73" s="22">
        <f>STDEV(C2:C64)</f>
        <v>5.2174428784081641</v>
      </c>
      <c r="D73" s="23"/>
      <c r="J73" s="16" t="s">
        <v>94</v>
      </c>
      <c r="K73" s="17"/>
      <c r="L73" s="2">
        <v>0</v>
      </c>
      <c r="M73" s="16">
        <f>COUNTIF(H2:H64,0)</f>
        <v>13</v>
      </c>
      <c r="N73" s="17"/>
      <c r="O73" s="18">
        <f>M73/M81</f>
        <v>0.20634920634920634</v>
      </c>
      <c r="P73" s="19"/>
      <c r="W73" s="7">
        <v>0</v>
      </c>
      <c r="X73" s="2" t="s">
        <v>92</v>
      </c>
      <c r="Y73" s="2">
        <f>COUNTIF(X2:X64,0)</f>
        <v>35</v>
      </c>
      <c r="Z73" s="8">
        <f>Y73/Y74</f>
        <v>0.55555555555555558</v>
      </c>
      <c r="AB73" s="7">
        <v>0</v>
      </c>
      <c r="AC73" s="3" t="s">
        <v>92</v>
      </c>
      <c r="AD73" s="3">
        <f>COUNTIF(AB2:AB64,0)</f>
        <v>35</v>
      </c>
      <c r="AE73" s="9">
        <f>AD73/AD74</f>
        <v>0.55555555555555558</v>
      </c>
      <c r="AF73" s="4"/>
      <c r="AG73" s="7">
        <v>0</v>
      </c>
      <c r="AH73" s="3" t="s">
        <v>92</v>
      </c>
      <c r="AI73" s="3">
        <f>COUNTIF(AF2:AF64,0)</f>
        <v>58</v>
      </c>
      <c r="AJ73" s="9">
        <f>AI73/AI74</f>
        <v>0.92063492063492058</v>
      </c>
      <c r="AK73" s="4"/>
      <c r="AL73" s="7">
        <v>0</v>
      </c>
      <c r="AM73" s="3" t="s">
        <v>92</v>
      </c>
      <c r="AN73" s="3">
        <f>COUNTIF(AJ2:AJ64,0)</f>
        <v>49</v>
      </c>
      <c r="AO73" s="9">
        <f>AN73/AN74</f>
        <v>0.77777777777777779</v>
      </c>
      <c r="AP73" s="4"/>
      <c r="AQ73" s="7">
        <v>0</v>
      </c>
      <c r="AR73" s="3" t="s">
        <v>92</v>
      </c>
      <c r="AS73" s="3">
        <f>COUNTIF(AN2:AN64,0)</f>
        <v>59</v>
      </c>
      <c r="AT73" s="9">
        <f>AS73/AS74</f>
        <v>0.93650793650793651</v>
      </c>
    </row>
    <row r="74" spans="1:46">
      <c r="J74" s="16" t="s">
        <v>53</v>
      </c>
      <c r="K74" s="17"/>
      <c r="L74" s="2">
        <v>1</v>
      </c>
      <c r="M74" s="16">
        <f>COUNTIF(I2:I64,1)</f>
        <v>1</v>
      </c>
      <c r="N74" s="17"/>
      <c r="O74" s="18">
        <f>M74/M81</f>
        <v>1.5873015873015872E-2</v>
      </c>
      <c r="P74" s="19"/>
      <c r="W74" s="2" t="s">
        <v>5</v>
      </c>
      <c r="X74" s="2"/>
      <c r="Y74" s="2">
        <f>SUM(Y72:Y73)</f>
        <v>63</v>
      </c>
      <c r="Z74" s="8">
        <f>SUM(Z72:Z73)</f>
        <v>1</v>
      </c>
      <c r="AB74" s="3" t="s">
        <v>5</v>
      </c>
      <c r="AC74" s="3"/>
      <c r="AD74" s="3">
        <f>SUM(AD72:AD73)</f>
        <v>63</v>
      </c>
      <c r="AE74" s="9">
        <f>SUM(AE72:AE73)</f>
        <v>1</v>
      </c>
      <c r="AF74" s="4"/>
      <c r="AG74" s="3" t="s">
        <v>5</v>
      </c>
      <c r="AH74" s="3"/>
      <c r="AI74" s="3">
        <f>SUM(AI72:AI73)</f>
        <v>63</v>
      </c>
      <c r="AJ74" s="9">
        <f>SUM(AJ72:AJ73)</f>
        <v>1</v>
      </c>
      <c r="AK74" s="4"/>
      <c r="AL74" s="3" t="s">
        <v>5</v>
      </c>
      <c r="AM74" s="3"/>
      <c r="AN74" s="3">
        <f>SUM(AN72:AN73)</f>
        <v>63</v>
      </c>
      <c r="AO74" s="9">
        <f>SUM(AO72:AO73)</f>
        <v>1</v>
      </c>
      <c r="AP74" s="4"/>
      <c r="AQ74" s="3" t="s">
        <v>5</v>
      </c>
      <c r="AR74" s="3"/>
      <c r="AS74" s="3">
        <f>SUM(AS72:AS73)</f>
        <v>63</v>
      </c>
      <c r="AT74" s="9">
        <f>SUM(AT72:AT73)</f>
        <v>1</v>
      </c>
    </row>
    <row r="75" spans="1:46">
      <c r="A75" s="14" t="s">
        <v>3</v>
      </c>
      <c r="B75" s="15"/>
      <c r="C75" s="14"/>
      <c r="D75" s="15"/>
      <c r="J75" s="16" t="s">
        <v>95</v>
      </c>
      <c r="K75" s="17"/>
      <c r="L75" s="2">
        <v>2</v>
      </c>
      <c r="M75" s="16">
        <f>COUNTIF(J2:J64,2)</f>
        <v>9</v>
      </c>
      <c r="N75" s="17"/>
      <c r="O75" s="18">
        <f>M75/M81</f>
        <v>0.14285714285714285</v>
      </c>
      <c r="P75" s="19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</row>
    <row r="76" spans="1:46">
      <c r="A76" s="16" t="s">
        <v>62</v>
      </c>
      <c r="B76" s="17"/>
      <c r="C76" s="22">
        <f>AVERAGE(D2:D64)</f>
        <v>14.603174603174603</v>
      </c>
      <c r="D76" s="23"/>
      <c r="J76" s="16" t="s">
        <v>96</v>
      </c>
      <c r="K76" s="17"/>
      <c r="L76" s="2">
        <v>3</v>
      </c>
      <c r="M76" s="16">
        <f>COUNTIF(K2:K64,3)</f>
        <v>7</v>
      </c>
      <c r="N76" s="17"/>
      <c r="O76" s="18">
        <f>M76/M81</f>
        <v>0.1111111111111111</v>
      </c>
      <c r="P76" s="19"/>
      <c r="W76" s="11" t="s">
        <v>81</v>
      </c>
      <c r="X76" s="11" t="s">
        <v>78</v>
      </c>
      <c r="Y76" s="11" t="s">
        <v>79</v>
      </c>
      <c r="Z76" s="11" t="s">
        <v>80</v>
      </c>
      <c r="AB76" s="10" t="s">
        <v>13</v>
      </c>
      <c r="AC76" s="10" t="s">
        <v>78</v>
      </c>
      <c r="AD76" s="10" t="s">
        <v>79</v>
      </c>
      <c r="AE76" s="10" t="s">
        <v>80</v>
      </c>
      <c r="AF76" s="4"/>
      <c r="AG76" s="10" t="s">
        <v>84</v>
      </c>
      <c r="AH76" s="10" t="s">
        <v>78</v>
      </c>
      <c r="AI76" s="10" t="s">
        <v>79</v>
      </c>
      <c r="AJ76" s="10" t="s">
        <v>80</v>
      </c>
      <c r="AK76" s="4"/>
      <c r="AL76" s="10" t="s">
        <v>85</v>
      </c>
      <c r="AM76" s="10" t="s">
        <v>78</v>
      </c>
      <c r="AN76" s="10" t="s">
        <v>79</v>
      </c>
      <c r="AO76" s="10" t="s">
        <v>80</v>
      </c>
      <c r="AP76" s="4"/>
      <c r="AQ76" s="10" t="s">
        <v>90</v>
      </c>
      <c r="AR76" s="10" t="s">
        <v>78</v>
      </c>
      <c r="AS76" s="10" t="s">
        <v>79</v>
      </c>
      <c r="AT76" s="10" t="s">
        <v>80</v>
      </c>
    </row>
    <row r="77" spans="1:46">
      <c r="A77" s="16" t="s">
        <v>63</v>
      </c>
      <c r="B77" s="17"/>
      <c r="C77" s="22">
        <f>STDEV(D2:D64)</f>
        <v>2.0599066886138853</v>
      </c>
      <c r="D77" s="23"/>
      <c r="J77" s="16" t="s">
        <v>97</v>
      </c>
      <c r="K77" s="17"/>
      <c r="L77" s="2">
        <v>4</v>
      </c>
      <c r="M77" s="16">
        <f>COUNTIF(L2:L64,4)</f>
        <v>13</v>
      </c>
      <c r="N77" s="17"/>
      <c r="O77" s="18">
        <f>M77/M81</f>
        <v>0.20634920634920634</v>
      </c>
      <c r="P77" s="19"/>
      <c r="W77" s="7">
        <v>1</v>
      </c>
      <c r="X77" s="2" t="s">
        <v>91</v>
      </c>
      <c r="Y77" s="2">
        <f>COUNTIF(Y2:Y64,1)</f>
        <v>20</v>
      </c>
      <c r="Z77" s="8">
        <f>Y77/Y79</f>
        <v>0.31746031746031744</v>
      </c>
      <c r="AB77" s="7">
        <v>1</v>
      </c>
      <c r="AC77" s="3" t="s">
        <v>91</v>
      </c>
      <c r="AD77" s="3">
        <f>COUNTIF(AC2:AC64,1)</f>
        <v>17</v>
      </c>
      <c r="AE77" s="9">
        <f>AD77/AD79</f>
        <v>0.26984126984126983</v>
      </c>
      <c r="AF77" s="4"/>
      <c r="AG77" s="7">
        <v>1</v>
      </c>
      <c r="AH77" s="3" t="s">
        <v>91</v>
      </c>
      <c r="AI77" s="3">
        <f>COUNTIF(AG2:AG64,1)</f>
        <v>2</v>
      </c>
      <c r="AJ77" s="9">
        <f>AI77/AI79</f>
        <v>3.1746031746031744E-2</v>
      </c>
      <c r="AK77" s="4"/>
      <c r="AL77" s="7">
        <v>1</v>
      </c>
      <c r="AM77" s="3" t="s">
        <v>91</v>
      </c>
      <c r="AN77" s="3">
        <f>COUNTIF(AK2:AK64,1)</f>
        <v>5</v>
      </c>
      <c r="AO77" s="9">
        <f>AN77/AN79</f>
        <v>7.9365079365079361E-2</v>
      </c>
      <c r="AP77" s="4"/>
      <c r="AQ77" s="7">
        <v>1</v>
      </c>
      <c r="AR77" s="3" t="s">
        <v>91</v>
      </c>
      <c r="AS77" s="3">
        <f>COUNTIF(AO2:AO64,1)</f>
        <v>17</v>
      </c>
      <c r="AT77" s="9">
        <f>AS77/AS79</f>
        <v>0.26984126984126983</v>
      </c>
    </row>
    <row r="78" spans="1:46">
      <c r="J78" s="16" t="s">
        <v>98</v>
      </c>
      <c r="K78" s="17"/>
      <c r="L78" s="2">
        <v>5</v>
      </c>
      <c r="M78" s="16">
        <f>COUNTIF(M2:M64,5)</f>
        <v>15</v>
      </c>
      <c r="N78" s="17"/>
      <c r="O78" s="18">
        <f>M78/M81</f>
        <v>0.23809523809523808</v>
      </c>
      <c r="P78" s="19"/>
      <c r="W78" s="7">
        <v>0</v>
      </c>
      <c r="X78" s="2" t="s">
        <v>92</v>
      </c>
      <c r="Y78" s="2">
        <f>COUNTIF(Y2:Y64,0)</f>
        <v>43</v>
      </c>
      <c r="Z78" s="8">
        <f>Y78/Y79</f>
        <v>0.68253968253968256</v>
      </c>
      <c r="AB78" s="7">
        <v>0</v>
      </c>
      <c r="AC78" s="3" t="s">
        <v>92</v>
      </c>
      <c r="AD78" s="3">
        <f>COUNTIF(AC2:AC64,0)</f>
        <v>46</v>
      </c>
      <c r="AE78" s="9">
        <f>AD78/AD79</f>
        <v>0.73015873015873012</v>
      </c>
      <c r="AF78" s="4"/>
      <c r="AG78" s="7">
        <v>0</v>
      </c>
      <c r="AH78" s="3" t="s">
        <v>92</v>
      </c>
      <c r="AI78" s="3">
        <f>COUNTIF(AG2:AG64,0)</f>
        <v>61</v>
      </c>
      <c r="AJ78" s="9">
        <f>AI78/AI79</f>
        <v>0.96825396825396826</v>
      </c>
      <c r="AK78" s="4"/>
      <c r="AL78" s="7">
        <v>0</v>
      </c>
      <c r="AM78" s="3" t="s">
        <v>92</v>
      </c>
      <c r="AN78" s="3">
        <f>COUNTIF(AK2:AK64,0)</f>
        <v>58</v>
      </c>
      <c r="AO78" s="9">
        <f>AN78/AN79</f>
        <v>0.92063492063492058</v>
      </c>
      <c r="AP78" s="4"/>
      <c r="AQ78" s="7">
        <v>0</v>
      </c>
      <c r="AR78" s="3" t="s">
        <v>92</v>
      </c>
      <c r="AS78" s="3">
        <f>COUNTIF(AO2:AO64,0)</f>
        <v>46</v>
      </c>
      <c r="AT78" s="9">
        <f>AS78/AS79</f>
        <v>0.73015873015873012</v>
      </c>
    </row>
    <row r="79" spans="1:46">
      <c r="A79" s="14" t="s">
        <v>4</v>
      </c>
      <c r="B79" s="21"/>
      <c r="C79" s="15"/>
      <c r="D79" s="14" t="s">
        <v>68</v>
      </c>
      <c r="E79" s="15"/>
      <c r="F79" s="14" t="s">
        <v>61</v>
      </c>
      <c r="G79" s="21"/>
      <c r="H79" s="15"/>
      <c r="J79" s="16" t="s">
        <v>33</v>
      </c>
      <c r="K79" s="17"/>
      <c r="L79" s="2">
        <v>6</v>
      </c>
      <c r="M79" s="16">
        <f>COUNTIF(N2:N64,6)</f>
        <v>3</v>
      </c>
      <c r="N79" s="17"/>
      <c r="O79" s="18">
        <f>M79/M81</f>
        <v>4.7619047619047616E-2</v>
      </c>
      <c r="P79" s="19"/>
      <c r="W79" s="2" t="s">
        <v>5</v>
      </c>
      <c r="X79" s="2"/>
      <c r="Y79" s="2">
        <f>SUM(Y77:Y78)</f>
        <v>63</v>
      </c>
      <c r="Z79" s="8">
        <f>SUM(Z77:Z78)</f>
        <v>1</v>
      </c>
      <c r="AB79" s="3" t="s">
        <v>5</v>
      </c>
      <c r="AC79" s="3"/>
      <c r="AD79" s="3">
        <f>SUM(AD77:AD78)</f>
        <v>63</v>
      </c>
      <c r="AE79" s="9">
        <f>SUM(AE77:AE78)</f>
        <v>1</v>
      </c>
      <c r="AF79" s="4"/>
      <c r="AG79" s="3" t="s">
        <v>5</v>
      </c>
      <c r="AH79" s="3"/>
      <c r="AI79" s="3">
        <f>SUM(AI77:AI78)</f>
        <v>63</v>
      </c>
      <c r="AJ79" s="9">
        <f>SUM(AJ77:AJ78)</f>
        <v>1</v>
      </c>
      <c r="AK79" s="4"/>
      <c r="AL79" s="3" t="s">
        <v>5</v>
      </c>
      <c r="AM79" s="3"/>
      <c r="AN79" s="3">
        <f>SUM(AN77:AN78)</f>
        <v>63</v>
      </c>
      <c r="AO79" s="9">
        <f>SUM(AO77:AO78)</f>
        <v>1</v>
      </c>
      <c r="AP79" s="4"/>
      <c r="AQ79" s="3" t="s">
        <v>5</v>
      </c>
      <c r="AR79" s="3"/>
      <c r="AS79" s="3">
        <f>SUM(AS77:AS78)</f>
        <v>63</v>
      </c>
      <c r="AT79" s="9">
        <f>SUM(AT77:AT78)</f>
        <v>1</v>
      </c>
    </row>
    <row r="80" spans="1:46">
      <c r="A80" s="16" t="s">
        <v>64</v>
      </c>
      <c r="B80" s="17"/>
      <c r="C80" s="2">
        <v>0</v>
      </c>
      <c r="D80" s="16">
        <f>COUNTIF(E2:E64,0)</f>
        <v>58</v>
      </c>
      <c r="E80" s="17"/>
      <c r="F80" s="18">
        <f>D80/D84</f>
        <v>0.92063492063492058</v>
      </c>
      <c r="G80" s="20"/>
      <c r="H80" s="19"/>
      <c r="J80" s="16" t="s">
        <v>34</v>
      </c>
      <c r="K80" s="17"/>
      <c r="L80" s="2">
        <v>7</v>
      </c>
      <c r="M80" s="16">
        <f>COUNTIF(O2:O64,7)</f>
        <v>2</v>
      </c>
      <c r="N80" s="17"/>
      <c r="O80" s="18">
        <f>M80/M81</f>
        <v>3.1746031746031744E-2</v>
      </c>
      <c r="P80" s="19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</row>
    <row r="81" spans="1:49">
      <c r="A81" s="16" t="s">
        <v>65</v>
      </c>
      <c r="B81" s="17"/>
      <c r="C81" s="2">
        <v>1</v>
      </c>
      <c r="D81" s="16">
        <f>COUNTIF(E2:E64,1)</f>
        <v>3</v>
      </c>
      <c r="E81" s="17"/>
      <c r="F81" s="18">
        <f>D81/D84</f>
        <v>4.7619047619047616E-2</v>
      </c>
      <c r="G81" s="20"/>
      <c r="H81" s="19"/>
      <c r="J81" s="16" t="s">
        <v>77</v>
      </c>
      <c r="K81" s="17"/>
      <c r="L81" s="12"/>
      <c r="M81" s="16">
        <f>SUM(M73:N80)</f>
        <v>63</v>
      </c>
      <c r="N81" s="17"/>
      <c r="O81" s="18">
        <f>SUM(O73:P80)</f>
        <v>1</v>
      </c>
      <c r="P81" s="19"/>
      <c r="W81" s="11" t="s">
        <v>10</v>
      </c>
      <c r="X81" s="11" t="s">
        <v>78</v>
      </c>
      <c r="Y81" s="11" t="s">
        <v>79</v>
      </c>
      <c r="Z81" s="11" t="s">
        <v>80</v>
      </c>
      <c r="AB81" s="10" t="s">
        <v>14</v>
      </c>
      <c r="AC81" s="10" t="s">
        <v>78</v>
      </c>
      <c r="AD81" s="10" t="s">
        <v>79</v>
      </c>
      <c r="AE81" s="10" t="s">
        <v>80</v>
      </c>
      <c r="AF81" s="4"/>
      <c r="AG81" s="10" t="s">
        <v>86</v>
      </c>
      <c r="AH81" s="10" t="s">
        <v>78</v>
      </c>
      <c r="AI81" s="10" t="s">
        <v>79</v>
      </c>
      <c r="AJ81" s="10" t="s">
        <v>80</v>
      </c>
      <c r="AK81" s="4"/>
      <c r="AL81" s="10" t="s">
        <v>20</v>
      </c>
      <c r="AM81" s="10" t="s">
        <v>78</v>
      </c>
      <c r="AN81" s="10" t="s">
        <v>79</v>
      </c>
      <c r="AO81" s="10" t="s">
        <v>80</v>
      </c>
      <c r="AP81" s="4"/>
      <c r="AQ81" s="14" t="s">
        <v>106</v>
      </c>
      <c r="AR81" s="15"/>
      <c r="AS81" s="5" t="s">
        <v>78</v>
      </c>
      <c r="AT81" s="14" t="s">
        <v>68</v>
      </c>
      <c r="AU81" s="15"/>
      <c r="AV81" s="14" t="s">
        <v>68</v>
      </c>
      <c r="AW81" s="15"/>
    </row>
    <row r="82" spans="1:49">
      <c r="A82" s="16" t="s">
        <v>66</v>
      </c>
      <c r="B82" s="17"/>
      <c r="C82" s="2">
        <v>2</v>
      </c>
      <c r="D82" s="16">
        <f>COUNTIF(E2:E64,2)</f>
        <v>2</v>
      </c>
      <c r="E82" s="17"/>
      <c r="F82" s="18">
        <f>D82/D84</f>
        <v>3.1746031746031744E-2</v>
      </c>
      <c r="G82" s="20"/>
      <c r="H82" s="19"/>
      <c r="W82" s="7">
        <v>1</v>
      </c>
      <c r="X82" s="2" t="s">
        <v>91</v>
      </c>
      <c r="Y82" s="2">
        <f>COUNTIF(Z2:Z64,1)</f>
        <v>2</v>
      </c>
      <c r="Z82" s="8">
        <f>Y82/Y84</f>
        <v>3.1746031746031744E-2</v>
      </c>
      <c r="AB82" s="7">
        <v>1</v>
      </c>
      <c r="AC82" s="3" t="s">
        <v>91</v>
      </c>
      <c r="AD82" s="3">
        <f>COUNTIF(AD2:AD64,1)</f>
        <v>13</v>
      </c>
      <c r="AE82" s="9">
        <f>AD82/AD84</f>
        <v>0.20634920634920634</v>
      </c>
      <c r="AF82" s="4"/>
      <c r="AG82" s="7">
        <v>1</v>
      </c>
      <c r="AH82" s="3" t="s">
        <v>91</v>
      </c>
      <c r="AI82" s="3">
        <f>COUNTIF(AH2:AH64,1)</f>
        <v>11</v>
      </c>
      <c r="AJ82" s="9">
        <f>AI82/AI84</f>
        <v>0.17460317460317459</v>
      </c>
      <c r="AK82" s="4"/>
      <c r="AL82" s="7">
        <v>1</v>
      </c>
      <c r="AM82" s="3" t="s">
        <v>91</v>
      </c>
      <c r="AN82" s="3">
        <f>COUNTIF(AL2:AL64,1)</f>
        <v>13</v>
      </c>
      <c r="AO82" s="9">
        <f>AN82/AN84</f>
        <v>0.20634920634920634</v>
      </c>
      <c r="AP82" s="4"/>
      <c r="AQ82" s="16" t="s">
        <v>107</v>
      </c>
      <c r="AR82" s="17"/>
      <c r="AS82" s="3">
        <v>0</v>
      </c>
      <c r="AT82" s="16">
        <f>COUNTIF(AR2:AR64,0)</f>
        <v>2</v>
      </c>
      <c r="AU82" s="17"/>
      <c r="AV82" s="18">
        <f>AT82/AT88</f>
        <v>3.1746031746031744E-2</v>
      </c>
      <c r="AW82" s="19"/>
    </row>
    <row r="83" spans="1:49">
      <c r="A83" s="16" t="s">
        <v>67</v>
      </c>
      <c r="B83" s="17"/>
      <c r="C83" s="2">
        <v>3</v>
      </c>
      <c r="D83" s="16">
        <f>COUNTIF(E2:E64,3)</f>
        <v>0</v>
      </c>
      <c r="E83" s="17"/>
      <c r="F83" s="18">
        <f>D83/D84</f>
        <v>0</v>
      </c>
      <c r="G83" s="20"/>
      <c r="H83" s="19"/>
      <c r="J83" s="14" t="s">
        <v>93</v>
      </c>
      <c r="K83" s="15"/>
      <c r="L83" s="5" t="s">
        <v>78</v>
      </c>
      <c r="M83" s="14" t="s">
        <v>68</v>
      </c>
      <c r="N83" s="15"/>
      <c r="O83" s="14" t="s">
        <v>68</v>
      </c>
      <c r="P83" s="15"/>
      <c r="W83" s="7">
        <v>0</v>
      </c>
      <c r="X83" s="2" t="s">
        <v>92</v>
      </c>
      <c r="Y83" s="2">
        <f>COUNTIF(Z2:Z64,0)</f>
        <v>61</v>
      </c>
      <c r="Z83" s="8">
        <f>Y83/Y84</f>
        <v>0.96825396825396826</v>
      </c>
      <c r="AB83" s="7">
        <v>0</v>
      </c>
      <c r="AC83" s="3" t="s">
        <v>92</v>
      </c>
      <c r="AD83" s="3">
        <f>COUNTIF(AD2:AD64,0)</f>
        <v>50</v>
      </c>
      <c r="AE83" s="9">
        <f>AD83/AD84</f>
        <v>0.79365079365079361</v>
      </c>
      <c r="AF83" s="4"/>
      <c r="AG83" s="7">
        <v>0</v>
      </c>
      <c r="AH83" s="3" t="s">
        <v>92</v>
      </c>
      <c r="AI83" s="3">
        <f>COUNTIF(AH2:AH64,0)</f>
        <v>52</v>
      </c>
      <c r="AJ83" s="9">
        <f>AI83/AI84</f>
        <v>0.82539682539682535</v>
      </c>
      <c r="AK83" s="4"/>
      <c r="AL83" s="7">
        <v>0</v>
      </c>
      <c r="AM83" s="3" t="s">
        <v>92</v>
      </c>
      <c r="AN83" s="3">
        <f>COUNTIF(AL2:AL64,0)</f>
        <v>50</v>
      </c>
      <c r="AO83" s="9">
        <f>AN83/AN84</f>
        <v>0.79365079365079361</v>
      </c>
      <c r="AP83" s="4"/>
      <c r="AQ83" s="16" t="s">
        <v>108</v>
      </c>
      <c r="AR83" s="17"/>
      <c r="AS83" s="3">
        <v>1</v>
      </c>
      <c r="AT83" s="16">
        <f>COUNTIF(AS2:AS64,1)</f>
        <v>52</v>
      </c>
      <c r="AU83" s="17"/>
      <c r="AV83" s="18">
        <f>AT83/AT88</f>
        <v>0.82539682539682535</v>
      </c>
      <c r="AW83" s="19"/>
    </row>
    <row r="84" spans="1:49">
      <c r="A84" s="16" t="s">
        <v>5</v>
      </c>
      <c r="B84" s="17"/>
      <c r="C84" s="2"/>
      <c r="D84" s="16">
        <f>SUM(D80:E83)</f>
        <v>63</v>
      </c>
      <c r="E84" s="17"/>
      <c r="F84" s="18">
        <f>SUM(F80:H83)</f>
        <v>0.99999999999999989</v>
      </c>
      <c r="G84" s="20"/>
      <c r="H84" s="19"/>
      <c r="J84" s="16" t="s">
        <v>100</v>
      </c>
      <c r="K84" s="17"/>
      <c r="L84" s="2">
        <v>0</v>
      </c>
      <c r="M84" s="16">
        <f>COUNTIF(P2:P64,0)</f>
        <v>6</v>
      </c>
      <c r="N84" s="17"/>
      <c r="O84" s="18">
        <f>M84/M91</f>
        <v>9.5238095238095233E-2</v>
      </c>
      <c r="P84" s="19"/>
      <c r="W84" s="2" t="s">
        <v>5</v>
      </c>
      <c r="X84" s="2"/>
      <c r="Y84" s="2">
        <f>SUM(Y82:Y83)</f>
        <v>63</v>
      </c>
      <c r="Z84" s="8">
        <f>SUM(Z82:Z83)</f>
        <v>1</v>
      </c>
      <c r="AB84" s="3" t="s">
        <v>5</v>
      </c>
      <c r="AC84" s="3"/>
      <c r="AD84" s="3">
        <f>SUM(AD82:AD83)</f>
        <v>63</v>
      </c>
      <c r="AE84" s="9">
        <f>SUM(AE82:AE83)</f>
        <v>1</v>
      </c>
      <c r="AF84" s="4"/>
      <c r="AG84" s="3" t="s">
        <v>5</v>
      </c>
      <c r="AH84" s="3"/>
      <c r="AI84" s="3">
        <f>SUM(AI82:AI83)</f>
        <v>63</v>
      </c>
      <c r="AJ84" s="9">
        <f>SUM(AJ82:AJ83)</f>
        <v>1</v>
      </c>
      <c r="AK84" s="4"/>
      <c r="AL84" s="3" t="s">
        <v>5</v>
      </c>
      <c r="AM84" s="3"/>
      <c r="AN84" s="3">
        <f>SUM(AN82:AN83)</f>
        <v>63</v>
      </c>
      <c r="AO84" s="9">
        <f>SUM(AO82:AO83)</f>
        <v>1</v>
      </c>
      <c r="AP84" s="4"/>
      <c r="AQ84" s="16" t="s">
        <v>109</v>
      </c>
      <c r="AR84" s="17"/>
      <c r="AS84" s="3">
        <v>2</v>
      </c>
      <c r="AT84" s="16">
        <f>COUNTIF(AT2:AT64,2)</f>
        <v>1</v>
      </c>
      <c r="AU84" s="17"/>
      <c r="AV84" s="18">
        <f>AT84/AT88</f>
        <v>1.5873015873015872E-2</v>
      </c>
      <c r="AW84" s="19"/>
    </row>
    <row r="85" spans="1:49">
      <c r="J85" s="16" t="s">
        <v>101</v>
      </c>
      <c r="K85" s="17"/>
      <c r="L85" s="2">
        <v>1</v>
      </c>
      <c r="M85" s="16">
        <f>COUNTIF(Q2:Q64,1)</f>
        <v>5</v>
      </c>
      <c r="N85" s="17"/>
      <c r="O85" s="18">
        <f>M85/M91</f>
        <v>7.9365079365079361E-2</v>
      </c>
      <c r="P85" s="19"/>
      <c r="AQ85" s="16" t="s">
        <v>110</v>
      </c>
      <c r="AR85" s="17"/>
      <c r="AS85" s="3">
        <v>3</v>
      </c>
      <c r="AT85" s="16">
        <f>COUNTIF(AU2:AU64,3)</f>
        <v>1</v>
      </c>
      <c r="AU85" s="17"/>
      <c r="AV85" s="18">
        <f>AT85/AT88</f>
        <v>1.5873015873015872E-2</v>
      </c>
      <c r="AW85" s="19"/>
    </row>
    <row r="86" spans="1:49">
      <c r="A86" s="5" t="s">
        <v>69</v>
      </c>
      <c r="B86" s="5" t="s">
        <v>72</v>
      </c>
      <c r="C86" s="5" t="s">
        <v>71</v>
      </c>
      <c r="D86" s="5"/>
      <c r="E86" s="5" t="s">
        <v>61</v>
      </c>
      <c r="F86" s="5"/>
      <c r="J86" s="16" t="s">
        <v>102</v>
      </c>
      <c r="K86" s="17"/>
      <c r="L86" s="2">
        <v>2</v>
      </c>
      <c r="M86" s="16">
        <f>COUNTIF(R2:R64,2)</f>
        <v>34</v>
      </c>
      <c r="N86" s="17"/>
      <c r="O86" s="18">
        <f>M86/M91</f>
        <v>0.53968253968253965</v>
      </c>
      <c r="P86" s="19"/>
      <c r="AQ86" s="16" t="s">
        <v>111</v>
      </c>
      <c r="AR86" s="17"/>
      <c r="AS86" s="3">
        <v>4</v>
      </c>
      <c r="AT86" s="16">
        <f>COUNTIF(AV2:AV64,4)</f>
        <v>5</v>
      </c>
      <c r="AU86" s="17"/>
      <c r="AV86" s="18">
        <f>AT86/AT88</f>
        <v>7.9365079365079361E-2</v>
      </c>
      <c r="AW86" s="19"/>
    </row>
    <row r="87" spans="1:49">
      <c r="A87" s="3" t="s">
        <v>55</v>
      </c>
      <c r="B87" s="3">
        <v>0</v>
      </c>
      <c r="C87" s="16">
        <f>COUNTIF(F2:F64,0)</f>
        <v>0</v>
      </c>
      <c r="D87" s="17"/>
      <c r="E87" s="18">
        <f>C87/C95</f>
        <v>0</v>
      </c>
      <c r="F87" s="19"/>
      <c r="J87" s="16" t="s">
        <v>103</v>
      </c>
      <c r="K87" s="17"/>
      <c r="L87" s="2">
        <v>3</v>
      </c>
      <c r="M87" s="16">
        <f>COUNTIF(S2:S64,3)</f>
        <v>4</v>
      </c>
      <c r="N87" s="17"/>
      <c r="O87" s="18">
        <f>M87/M91</f>
        <v>6.3492063492063489E-2</v>
      </c>
      <c r="P87" s="19"/>
      <c r="AQ87" s="16" t="s">
        <v>53</v>
      </c>
      <c r="AR87" s="17"/>
      <c r="AS87" s="3">
        <v>5</v>
      </c>
      <c r="AT87" s="16">
        <f>COUNTIF(AW2:AW64,5)</f>
        <v>2</v>
      </c>
      <c r="AU87" s="17"/>
      <c r="AV87" s="18">
        <f>AT87/AT88</f>
        <v>3.1746031746031744E-2</v>
      </c>
      <c r="AW87" s="19"/>
    </row>
    <row r="88" spans="1:49">
      <c r="A88" s="3" t="s">
        <v>47</v>
      </c>
      <c r="B88" s="3">
        <v>1</v>
      </c>
      <c r="C88" s="16">
        <f>COUNTIF(F2:F64,1)</f>
        <v>15</v>
      </c>
      <c r="D88" s="17"/>
      <c r="E88" s="18">
        <f>C88/C95</f>
        <v>0.23809523809523808</v>
      </c>
      <c r="F88" s="19"/>
      <c r="J88" s="16" t="s">
        <v>104</v>
      </c>
      <c r="K88" s="17"/>
      <c r="L88" s="2">
        <v>4</v>
      </c>
      <c r="M88" s="16">
        <f>COUNTIF(T2:T64,4)</f>
        <v>9</v>
      </c>
      <c r="N88" s="17"/>
      <c r="O88" s="18">
        <f>M88/M91</f>
        <v>0.14285714285714285</v>
      </c>
      <c r="P88" s="19"/>
      <c r="AQ88" s="25" t="s">
        <v>5</v>
      </c>
      <c r="AR88" s="25"/>
      <c r="AS88" s="2"/>
      <c r="AT88" s="25">
        <f>SUM(AT82:AU87)</f>
        <v>63</v>
      </c>
      <c r="AU88" s="25"/>
      <c r="AV88" s="26">
        <f>SUM(AV82:AW87)</f>
        <v>0.99999999999999989</v>
      </c>
      <c r="AW88" s="26"/>
    </row>
    <row r="89" spans="1:49">
      <c r="A89" s="3" t="s">
        <v>46</v>
      </c>
      <c r="B89" s="3">
        <v>2</v>
      </c>
      <c r="C89" s="16">
        <f>COUNTIF(F2:F64,2)</f>
        <v>17</v>
      </c>
      <c r="D89" s="17"/>
      <c r="E89" s="18">
        <f>C89/C95</f>
        <v>0.26984126984126983</v>
      </c>
      <c r="F89" s="19"/>
      <c r="J89" s="16" t="s">
        <v>105</v>
      </c>
      <c r="K89" s="17"/>
      <c r="L89" s="2">
        <v>5</v>
      </c>
      <c r="M89" s="16">
        <f>COUNTIF(U2:U64,5)</f>
        <v>4</v>
      </c>
      <c r="N89" s="17"/>
      <c r="O89" s="18">
        <f>M89/M91</f>
        <v>6.3492063492063489E-2</v>
      </c>
      <c r="P89" s="19"/>
      <c r="AQ89" s="27"/>
      <c r="AR89" s="27"/>
      <c r="AS89" s="13"/>
      <c r="AT89" s="27"/>
      <c r="AU89" s="27"/>
      <c r="AV89" s="28"/>
      <c r="AW89" s="28"/>
    </row>
    <row r="90" spans="1:49">
      <c r="A90" s="3" t="s">
        <v>44</v>
      </c>
      <c r="B90" s="3">
        <v>3</v>
      </c>
      <c r="C90" s="16">
        <f>COUNTIF(F2:F64,3)</f>
        <v>18</v>
      </c>
      <c r="D90" s="17"/>
      <c r="E90" s="18">
        <f>C90/C95</f>
        <v>0.2857142857142857</v>
      </c>
      <c r="F90" s="19"/>
      <c r="J90" s="16" t="s">
        <v>34</v>
      </c>
      <c r="K90" s="17"/>
      <c r="L90" s="2">
        <v>6</v>
      </c>
      <c r="M90" s="16">
        <f>COUNTIF(V2:V64,6)</f>
        <v>1</v>
      </c>
      <c r="N90" s="17"/>
      <c r="O90" s="18">
        <f>M90/M91</f>
        <v>1.5873015873015872E-2</v>
      </c>
      <c r="P90" s="19"/>
    </row>
    <row r="91" spans="1:49">
      <c r="A91" s="3" t="s">
        <v>42</v>
      </c>
      <c r="B91" s="3">
        <v>4</v>
      </c>
      <c r="C91" s="16">
        <f>COUNTIF(F2:F64,4)</f>
        <v>9</v>
      </c>
      <c r="D91" s="17"/>
      <c r="E91" s="18">
        <f>C91/C95</f>
        <v>0.14285714285714285</v>
      </c>
      <c r="F91" s="19"/>
      <c r="J91" s="16"/>
      <c r="K91" s="17"/>
      <c r="L91" s="2"/>
      <c r="M91" s="16">
        <f>SUM(M84:N90)</f>
        <v>63</v>
      </c>
      <c r="N91" s="17"/>
      <c r="O91" s="18">
        <f>SUM(O84:P90)</f>
        <v>0.99999999999999978</v>
      </c>
      <c r="P91" s="19"/>
    </row>
    <row r="92" spans="1:49">
      <c r="A92" s="3" t="s">
        <v>54</v>
      </c>
      <c r="B92" s="3">
        <v>5</v>
      </c>
      <c r="C92" s="16">
        <f>COUNTIF(F2:F64,5)</f>
        <v>4</v>
      </c>
      <c r="D92" s="17"/>
      <c r="E92" s="18">
        <f>C92/C95</f>
        <v>6.3492063492063489E-2</v>
      </c>
      <c r="F92" s="19"/>
    </row>
    <row r="93" spans="1:49">
      <c r="A93" s="3" t="s">
        <v>56</v>
      </c>
      <c r="B93" s="3">
        <v>6</v>
      </c>
      <c r="C93" s="16">
        <f>COUNTIF(F2:F64,6)</f>
        <v>0</v>
      </c>
      <c r="D93" s="17"/>
      <c r="E93" s="18">
        <f>C93/C95</f>
        <v>0</v>
      </c>
      <c r="F93" s="19"/>
    </row>
    <row r="94" spans="1:49">
      <c r="A94" s="3" t="s">
        <v>70</v>
      </c>
      <c r="B94" s="3">
        <v>7</v>
      </c>
      <c r="C94" s="16">
        <f>COUNTIF(F2:F64,7)</f>
        <v>0</v>
      </c>
      <c r="D94" s="17"/>
      <c r="E94" s="18">
        <f>C94/C95</f>
        <v>0</v>
      </c>
      <c r="F94" s="19"/>
    </row>
    <row r="95" spans="1:49">
      <c r="A95" s="3" t="s">
        <v>5</v>
      </c>
      <c r="B95" s="3"/>
      <c r="C95" s="16">
        <f>SUM(C87:D94)</f>
        <v>63</v>
      </c>
      <c r="D95" s="17"/>
      <c r="E95" s="18">
        <f>SUM(E87:F94)</f>
        <v>1</v>
      </c>
      <c r="F95" s="19"/>
    </row>
  </sheetData>
  <mergeCells count="156">
    <mergeCell ref="M83:N83"/>
    <mergeCell ref="M84:N84"/>
    <mergeCell ref="M85:N85"/>
    <mergeCell ref="M86:N86"/>
    <mergeCell ref="M87:N87"/>
    <mergeCell ref="M88:N88"/>
    <mergeCell ref="M89:N89"/>
    <mergeCell ref="M90:N90"/>
    <mergeCell ref="J85:K85"/>
    <mergeCell ref="J86:K86"/>
    <mergeCell ref="J87:K87"/>
    <mergeCell ref="J88:K88"/>
    <mergeCell ref="J91:K91"/>
    <mergeCell ref="M91:N91"/>
    <mergeCell ref="O91:P91"/>
    <mergeCell ref="O90:P90"/>
    <mergeCell ref="O89:P89"/>
    <mergeCell ref="O88:P88"/>
    <mergeCell ref="O87:P87"/>
    <mergeCell ref="O86:P86"/>
    <mergeCell ref="J90:K90"/>
    <mergeCell ref="J89:K89"/>
    <mergeCell ref="J81:K81"/>
    <mergeCell ref="M81:N81"/>
    <mergeCell ref="O81:P81"/>
    <mergeCell ref="J83:K83"/>
    <mergeCell ref="J84:K84"/>
    <mergeCell ref="O76:P76"/>
    <mergeCell ref="O77:P77"/>
    <mergeCell ref="O78:P78"/>
    <mergeCell ref="O79:P79"/>
    <mergeCell ref="O80:P80"/>
    <mergeCell ref="M76:N76"/>
    <mergeCell ref="M77:N77"/>
    <mergeCell ref="M78:N78"/>
    <mergeCell ref="M79:N79"/>
    <mergeCell ref="M80:N80"/>
    <mergeCell ref="J76:K76"/>
    <mergeCell ref="J77:K77"/>
    <mergeCell ref="J78:K78"/>
    <mergeCell ref="J79:K79"/>
    <mergeCell ref="J80:K80"/>
    <mergeCell ref="O85:P85"/>
    <mergeCell ref="O84:P84"/>
    <mergeCell ref="O83:P83"/>
    <mergeCell ref="J75:K75"/>
    <mergeCell ref="M73:N73"/>
    <mergeCell ref="M74:N74"/>
    <mergeCell ref="M75:N75"/>
    <mergeCell ref="O73:P73"/>
    <mergeCell ref="O74:P74"/>
    <mergeCell ref="O75:P75"/>
    <mergeCell ref="J72:K72"/>
    <mergeCell ref="M72:N72"/>
    <mergeCell ref="O72:P72"/>
    <mergeCell ref="J73:K73"/>
    <mergeCell ref="J74:K74"/>
    <mergeCell ref="A66:B66"/>
    <mergeCell ref="D66:E66"/>
    <mergeCell ref="F66:G66"/>
    <mergeCell ref="A71:B71"/>
    <mergeCell ref="C71:D71"/>
    <mergeCell ref="A72:B72"/>
    <mergeCell ref="C72:D72"/>
    <mergeCell ref="A73:B73"/>
    <mergeCell ref="C73:D73"/>
    <mergeCell ref="F67:G67"/>
    <mergeCell ref="F68:G68"/>
    <mergeCell ref="F69:G69"/>
    <mergeCell ref="A67:B67"/>
    <mergeCell ref="A68:B68"/>
    <mergeCell ref="A69:B69"/>
    <mergeCell ref="D67:E67"/>
    <mergeCell ref="D68:E68"/>
    <mergeCell ref="D69:E69"/>
    <mergeCell ref="F80:H80"/>
    <mergeCell ref="A81:B81"/>
    <mergeCell ref="D81:E81"/>
    <mergeCell ref="F81:H81"/>
    <mergeCell ref="A75:B75"/>
    <mergeCell ref="C75:D75"/>
    <mergeCell ref="A76:B76"/>
    <mergeCell ref="C76:D76"/>
    <mergeCell ref="A77:B77"/>
    <mergeCell ref="C77:D77"/>
    <mergeCell ref="A82:B82"/>
    <mergeCell ref="D82:E82"/>
    <mergeCell ref="F82:H82"/>
    <mergeCell ref="A83:B83"/>
    <mergeCell ref="D83:E83"/>
    <mergeCell ref="F83:H83"/>
    <mergeCell ref="A84:B84"/>
    <mergeCell ref="D84:E84"/>
    <mergeCell ref="F84:H84"/>
    <mergeCell ref="C92:D92"/>
    <mergeCell ref="E92:F92"/>
    <mergeCell ref="C93:D93"/>
    <mergeCell ref="E93:F93"/>
    <mergeCell ref="C94:D94"/>
    <mergeCell ref="E94:F94"/>
    <mergeCell ref="C95:D95"/>
    <mergeCell ref="E95:F95"/>
    <mergeCell ref="J66:K66"/>
    <mergeCell ref="C87:D87"/>
    <mergeCell ref="E87:F87"/>
    <mergeCell ref="C88:D88"/>
    <mergeCell ref="E88:F88"/>
    <mergeCell ref="C89:D89"/>
    <mergeCell ref="E89:F89"/>
    <mergeCell ref="C90:D90"/>
    <mergeCell ref="E90:F90"/>
    <mergeCell ref="C91:D91"/>
    <mergeCell ref="E91:F91"/>
    <mergeCell ref="A79:C79"/>
    <mergeCell ref="D79:E79"/>
    <mergeCell ref="F79:H79"/>
    <mergeCell ref="A80:B80"/>
    <mergeCell ref="D80:E80"/>
    <mergeCell ref="M66:N66"/>
    <mergeCell ref="O66:P66"/>
    <mergeCell ref="J67:K67"/>
    <mergeCell ref="M67:N67"/>
    <mergeCell ref="O67:P67"/>
    <mergeCell ref="J68:K68"/>
    <mergeCell ref="M68:N68"/>
    <mergeCell ref="O68:P68"/>
    <mergeCell ref="J69:K69"/>
    <mergeCell ref="M69:N69"/>
    <mergeCell ref="O69:P69"/>
    <mergeCell ref="AQ81:AR81"/>
    <mergeCell ref="AT81:AU81"/>
    <mergeCell ref="AV81:AW81"/>
    <mergeCell ref="AQ82:AR82"/>
    <mergeCell ref="AT82:AU82"/>
    <mergeCell ref="AV82:AW82"/>
    <mergeCell ref="AQ83:AR83"/>
    <mergeCell ref="AT83:AU83"/>
    <mergeCell ref="AV83:AW83"/>
    <mergeCell ref="AQ84:AR84"/>
    <mergeCell ref="AT84:AU84"/>
    <mergeCell ref="AV84:AW84"/>
    <mergeCell ref="AQ85:AR85"/>
    <mergeCell ref="AT85:AU85"/>
    <mergeCell ref="AV85:AW85"/>
    <mergeCell ref="AQ86:AR86"/>
    <mergeCell ref="AT86:AU86"/>
    <mergeCell ref="AV86:AW86"/>
    <mergeCell ref="AQ87:AR87"/>
    <mergeCell ref="AT87:AU87"/>
    <mergeCell ref="AV87:AW87"/>
    <mergeCell ref="AQ88:AR88"/>
    <mergeCell ref="AT88:AU88"/>
    <mergeCell ref="AV88:AW88"/>
    <mergeCell ref="AQ89:AR89"/>
    <mergeCell ref="AT89:AU89"/>
    <mergeCell ref="AV89:AW89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78"/>
  <sheetViews>
    <sheetView workbookViewId="0">
      <pane ySplit="1" topLeftCell="A41" activePane="bottomLeft" state="frozen"/>
      <selection pane="bottomLeft" activeCell="O50" sqref="O50:P52"/>
    </sheetView>
  </sheetViews>
  <sheetFormatPr defaultRowHeight="15"/>
  <cols>
    <col min="5" max="5" width="12.42578125" customWidth="1"/>
    <col min="9" max="9" width="16.5703125" customWidth="1"/>
    <col min="10" max="10" width="10.140625" customWidth="1"/>
    <col min="11" max="11" width="16.28515625" customWidth="1"/>
    <col min="12" max="12" width="14.7109375" customWidth="1"/>
    <col min="13" max="13" width="11.8554687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41</v>
      </c>
      <c r="G1" s="1" t="s">
        <v>6</v>
      </c>
      <c r="H1" s="1" t="s">
        <v>24</v>
      </c>
      <c r="I1" s="1" t="s">
        <v>50</v>
      </c>
      <c r="J1" s="1" t="s">
        <v>48</v>
      </c>
      <c r="K1" s="1" t="s">
        <v>49</v>
      </c>
      <c r="L1" s="1" t="s">
        <v>51</v>
      </c>
      <c r="M1" s="1" t="s">
        <v>52</v>
      </c>
      <c r="N1" s="1" t="s">
        <v>53</v>
      </c>
    </row>
    <row r="2" spans="1:14">
      <c r="A2" s="1">
        <v>7</v>
      </c>
      <c r="B2" s="1">
        <v>1</v>
      </c>
      <c r="C2" s="1">
        <v>36</v>
      </c>
      <c r="D2" s="1">
        <v>15</v>
      </c>
      <c r="E2" s="1">
        <v>1</v>
      </c>
      <c r="F2" s="1">
        <v>1</v>
      </c>
      <c r="G2" s="1">
        <v>0</v>
      </c>
      <c r="H2" s="1">
        <v>0</v>
      </c>
      <c r="I2" s="1"/>
      <c r="J2" s="1">
        <v>1</v>
      </c>
      <c r="K2" s="1">
        <v>2</v>
      </c>
      <c r="L2" s="1"/>
      <c r="M2" s="1"/>
      <c r="N2" s="1"/>
    </row>
    <row r="3" spans="1:14">
      <c r="A3" s="1">
        <v>11</v>
      </c>
      <c r="B3" s="1">
        <v>1</v>
      </c>
      <c r="C3" s="1">
        <v>30</v>
      </c>
      <c r="D3" s="1">
        <v>21</v>
      </c>
      <c r="E3" s="1">
        <v>0</v>
      </c>
      <c r="F3" s="1">
        <v>2</v>
      </c>
      <c r="G3" s="1">
        <v>0</v>
      </c>
      <c r="H3" s="1">
        <v>0</v>
      </c>
      <c r="I3" s="1"/>
      <c r="J3" s="1"/>
      <c r="K3" s="1"/>
      <c r="L3" s="1">
        <v>3</v>
      </c>
      <c r="M3" s="1"/>
      <c r="N3" s="1"/>
    </row>
    <row r="4" spans="1:14">
      <c r="A4" s="1">
        <v>13</v>
      </c>
      <c r="B4" s="1">
        <v>1</v>
      </c>
      <c r="C4" s="1">
        <v>26</v>
      </c>
      <c r="D4" s="1">
        <v>16</v>
      </c>
      <c r="E4" s="1">
        <v>1</v>
      </c>
      <c r="F4" s="1">
        <v>2</v>
      </c>
      <c r="G4" s="1">
        <v>0</v>
      </c>
      <c r="H4" s="1">
        <v>1</v>
      </c>
      <c r="I4" s="1"/>
      <c r="J4" s="1">
        <v>1</v>
      </c>
      <c r="K4" s="1"/>
      <c r="L4" s="1"/>
      <c r="M4" s="1"/>
      <c r="N4" s="1"/>
    </row>
    <row r="5" spans="1:14">
      <c r="A5" s="1">
        <v>21</v>
      </c>
      <c r="B5" s="1">
        <v>1</v>
      </c>
      <c r="C5" s="1">
        <v>39</v>
      </c>
      <c r="D5" s="1">
        <v>14</v>
      </c>
      <c r="E5" s="1">
        <v>0</v>
      </c>
      <c r="F5" s="1">
        <v>3</v>
      </c>
      <c r="G5" s="1">
        <v>0</v>
      </c>
      <c r="H5" s="1">
        <v>0</v>
      </c>
      <c r="I5" s="1">
        <v>0</v>
      </c>
      <c r="J5" s="1"/>
      <c r="K5" s="1"/>
      <c r="L5" s="1"/>
      <c r="M5" s="1"/>
      <c r="N5" s="1"/>
    </row>
    <row r="6" spans="1:14">
      <c r="A6" s="1">
        <v>24</v>
      </c>
      <c r="B6" s="1">
        <v>2</v>
      </c>
      <c r="C6" s="1">
        <v>26</v>
      </c>
      <c r="D6" s="1">
        <v>16</v>
      </c>
      <c r="E6" s="1">
        <v>0</v>
      </c>
      <c r="F6" s="1">
        <v>1</v>
      </c>
      <c r="G6" s="1">
        <v>0</v>
      </c>
      <c r="H6" s="1">
        <v>0</v>
      </c>
      <c r="I6" s="1"/>
      <c r="J6" s="1">
        <v>1</v>
      </c>
      <c r="K6" s="1"/>
      <c r="L6" s="1"/>
      <c r="M6" s="1">
        <v>4</v>
      </c>
      <c r="N6" s="1"/>
    </row>
    <row r="7" spans="1:14">
      <c r="A7" s="1">
        <v>29</v>
      </c>
      <c r="B7" s="1">
        <v>1</v>
      </c>
      <c r="C7" s="1">
        <v>22</v>
      </c>
      <c r="D7" s="1">
        <v>11</v>
      </c>
      <c r="E7" s="1">
        <v>0</v>
      </c>
      <c r="F7" s="1">
        <v>2</v>
      </c>
      <c r="G7" s="1">
        <v>0</v>
      </c>
      <c r="H7" s="1">
        <v>0</v>
      </c>
      <c r="I7" s="1"/>
      <c r="J7" s="1">
        <v>1</v>
      </c>
      <c r="K7" s="1"/>
      <c r="L7" s="1"/>
      <c r="M7" s="1"/>
      <c r="N7" s="1"/>
    </row>
    <row r="8" spans="1:14">
      <c r="A8" s="1">
        <v>30</v>
      </c>
      <c r="B8" s="1">
        <v>2</v>
      </c>
      <c r="C8" s="1">
        <v>25</v>
      </c>
      <c r="D8" s="1">
        <v>17</v>
      </c>
      <c r="E8" s="1">
        <v>1</v>
      </c>
      <c r="F8" s="1">
        <v>3</v>
      </c>
      <c r="G8" s="1">
        <v>0</v>
      </c>
      <c r="H8" s="1">
        <v>1</v>
      </c>
      <c r="I8" s="1"/>
      <c r="J8" s="1">
        <v>1</v>
      </c>
      <c r="K8" s="1"/>
      <c r="L8" s="1"/>
      <c r="M8" s="1"/>
      <c r="N8" s="1"/>
    </row>
    <row r="9" spans="1:14">
      <c r="A9" s="1">
        <v>31</v>
      </c>
      <c r="B9" s="1">
        <v>2</v>
      </c>
      <c r="C9" s="1">
        <v>24</v>
      </c>
      <c r="D9" s="1">
        <v>16</v>
      </c>
      <c r="E9" s="1">
        <v>0</v>
      </c>
      <c r="F9" s="1">
        <v>0</v>
      </c>
      <c r="G9" s="1">
        <v>0</v>
      </c>
      <c r="H9" s="1">
        <v>0</v>
      </c>
      <c r="I9" s="1"/>
      <c r="J9" s="1">
        <v>1</v>
      </c>
      <c r="K9" s="1"/>
      <c r="L9" s="1"/>
      <c r="M9" s="1"/>
      <c r="N9" s="1"/>
    </row>
    <row r="10" spans="1:14">
      <c r="A10" s="1">
        <v>32</v>
      </c>
      <c r="B10" s="1">
        <v>1</v>
      </c>
      <c r="C10" s="1">
        <v>28</v>
      </c>
      <c r="D10" s="1">
        <v>20</v>
      </c>
      <c r="E10" s="1">
        <v>1</v>
      </c>
      <c r="F10" s="1">
        <v>3</v>
      </c>
      <c r="G10" s="1">
        <v>0</v>
      </c>
      <c r="H10" s="1">
        <v>1</v>
      </c>
      <c r="I10" s="1"/>
      <c r="J10" s="1">
        <v>1</v>
      </c>
      <c r="K10" s="1"/>
      <c r="L10" s="1"/>
      <c r="M10" s="1"/>
      <c r="N10" s="1"/>
    </row>
    <row r="11" spans="1:14">
      <c r="A11" s="1">
        <v>33</v>
      </c>
      <c r="B11" s="1">
        <v>2</v>
      </c>
      <c r="C11" s="1">
        <v>21</v>
      </c>
      <c r="D11" s="1">
        <v>15</v>
      </c>
      <c r="E11" s="1">
        <v>0</v>
      </c>
      <c r="F11" s="1">
        <v>0</v>
      </c>
      <c r="G11" s="1">
        <v>0</v>
      </c>
      <c r="H11" s="1">
        <v>1</v>
      </c>
      <c r="I11" s="1"/>
      <c r="J11" s="1">
        <v>1</v>
      </c>
      <c r="K11" s="1"/>
      <c r="L11" s="1"/>
      <c r="M11" s="1"/>
      <c r="N11" s="1"/>
    </row>
    <row r="12" spans="1:14">
      <c r="A12" s="1">
        <v>34</v>
      </c>
      <c r="B12" s="1">
        <v>1</v>
      </c>
      <c r="C12" s="1">
        <v>35</v>
      </c>
      <c r="D12" s="1">
        <v>22</v>
      </c>
      <c r="E12" s="1">
        <v>1</v>
      </c>
      <c r="F12" s="1">
        <v>1</v>
      </c>
      <c r="G12" s="1">
        <v>0</v>
      </c>
      <c r="H12" s="1">
        <v>1</v>
      </c>
      <c r="I12" s="1"/>
      <c r="J12" s="1">
        <v>1</v>
      </c>
      <c r="K12" s="1"/>
      <c r="L12" s="1"/>
      <c r="M12" s="1"/>
      <c r="N12" s="1"/>
    </row>
    <row r="13" spans="1:14">
      <c r="A13" s="1">
        <v>35</v>
      </c>
      <c r="B13" s="1">
        <v>2</v>
      </c>
      <c r="C13" s="1">
        <v>39</v>
      </c>
      <c r="D13" s="1">
        <v>20</v>
      </c>
      <c r="E13" s="1">
        <v>1</v>
      </c>
      <c r="F13" s="1">
        <v>3</v>
      </c>
      <c r="G13" s="1">
        <v>0</v>
      </c>
      <c r="H13" s="1">
        <v>0</v>
      </c>
      <c r="I13" s="1"/>
      <c r="J13" s="1">
        <v>1</v>
      </c>
      <c r="K13" s="1"/>
      <c r="L13" s="1"/>
      <c r="M13" s="1"/>
      <c r="N13" s="1"/>
    </row>
    <row r="14" spans="1:14">
      <c r="A14" s="1">
        <v>36</v>
      </c>
      <c r="B14" s="1">
        <v>1</v>
      </c>
      <c r="C14" s="1">
        <v>30</v>
      </c>
      <c r="D14" s="1">
        <v>17</v>
      </c>
      <c r="E14" s="1">
        <v>0</v>
      </c>
      <c r="F14" s="1">
        <v>1</v>
      </c>
      <c r="G14" s="1">
        <v>0</v>
      </c>
      <c r="H14" s="1">
        <v>0</v>
      </c>
      <c r="I14" s="1"/>
      <c r="J14" s="1"/>
      <c r="K14" s="1"/>
      <c r="L14" s="1"/>
      <c r="M14" s="1"/>
      <c r="N14" s="1">
        <v>5</v>
      </c>
    </row>
    <row r="15" spans="1:14">
      <c r="A15" s="1">
        <v>47</v>
      </c>
      <c r="B15" s="1">
        <v>1</v>
      </c>
      <c r="C15" s="1">
        <v>20</v>
      </c>
      <c r="D15" s="1">
        <v>11</v>
      </c>
      <c r="E15" s="1">
        <v>0</v>
      </c>
      <c r="F15" s="1">
        <v>4</v>
      </c>
      <c r="G15" s="1">
        <v>0</v>
      </c>
      <c r="H15" s="1">
        <v>0</v>
      </c>
      <c r="I15" s="1">
        <v>0</v>
      </c>
      <c r="J15" s="1"/>
      <c r="K15" s="1"/>
      <c r="L15" s="1"/>
      <c r="M15" s="1"/>
      <c r="N15" s="1"/>
    </row>
    <row r="16" spans="1:14">
      <c r="A16" s="1">
        <v>49</v>
      </c>
      <c r="B16" s="1">
        <v>1</v>
      </c>
      <c r="C16" s="1">
        <v>21</v>
      </c>
      <c r="D16" s="1">
        <v>12</v>
      </c>
      <c r="E16" s="1">
        <v>0</v>
      </c>
      <c r="F16" s="1">
        <v>2</v>
      </c>
      <c r="G16" s="1">
        <v>0</v>
      </c>
      <c r="H16" s="1">
        <v>1</v>
      </c>
      <c r="I16" s="1"/>
      <c r="J16" s="1"/>
      <c r="K16" s="1"/>
      <c r="L16" s="1"/>
      <c r="M16" s="1"/>
      <c r="N16" s="1">
        <v>5</v>
      </c>
    </row>
    <row r="17" spans="1:14">
      <c r="A17" s="1">
        <v>51</v>
      </c>
      <c r="B17" s="1">
        <v>1</v>
      </c>
      <c r="C17" s="1">
        <v>20</v>
      </c>
      <c r="D17" s="1">
        <v>11</v>
      </c>
      <c r="E17" s="1">
        <v>0</v>
      </c>
      <c r="F17" s="1">
        <v>1</v>
      </c>
      <c r="G17" s="1">
        <v>0</v>
      </c>
      <c r="H17" s="1">
        <v>0</v>
      </c>
      <c r="I17" s="1"/>
      <c r="J17" s="1">
        <v>1</v>
      </c>
      <c r="K17" s="1"/>
      <c r="L17" s="1"/>
      <c r="M17" s="1"/>
      <c r="N17" s="1"/>
    </row>
    <row r="18" spans="1:14">
      <c r="A18" s="1">
        <v>52</v>
      </c>
      <c r="B18" s="1">
        <v>2</v>
      </c>
      <c r="C18" s="1">
        <v>26</v>
      </c>
      <c r="D18" s="1">
        <v>11</v>
      </c>
      <c r="E18" s="1">
        <v>0</v>
      </c>
      <c r="F18" s="1">
        <v>4</v>
      </c>
      <c r="G18" s="1">
        <v>0</v>
      </c>
      <c r="H18" s="1">
        <v>0</v>
      </c>
      <c r="I18" s="1"/>
      <c r="J18" s="1">
        <v>1</v>
      </c>
      <c r="K18" s="1"/>
      <c r="L18" s="1"/>
      <c r="M18" s="1"/>
      <c r="N18" s="1"/>
    </row>
    <row r="19" spans="1:14">
      <c r="A19" s="1">
        <v>62</v>
      </c>
      <c r="B19" s="1">
        <v>2</v>
      </c>
      <c r="C19" s="1">
        <v>21</v>
      </c>
      <c r="D19" s="1">
        <v>13</v>
      </c>
      <c r="E19" s="1">
        <v>0</v>
      </c>
      <c r="F19" s="1">
        <v>4</v>
      </c>
      <c r="G19" s="1">
        <v>0</v>
      </c>
      <c r="H19" s="1">
        <v>1</v>
      </c>
      <c r="I19" s="1"/>
      <c r="J19" s="1">
        <v>1</v>
      </c>
      <c r="K19" s="1"/>
      <c r="L19" s="1"/>
      <c r="M19" s="1">
        <v>4</v>
      </c>
      <c r="N19" s="1"/>
    </row>
    <row r="20" spans="1:14">
      <c r="A20" s="1">
        <v>63</v>
      </c>
      <c r="B20" s="1">
        <v>2</v>
      </c>
      <c r="C20" s="1">
        <v>20</v>
      </c>
      <c r="D20" s="1">
        <v>13</v>
      </c>
      <c r="E20" s="1">
        <v>0</v>
      </c>
      <c r="F20" s="1">
        <v>6</v>
      </c>
      <c r="G20" s="1">
        <v>0</v>
      </c>
      <c r="H20" s="1">
        <v>1</v>
      </c>
      <c r="I20" s="1"/>
      <c r="J20" s="1">
        <v>1</v>
      </c>
      <c r="K20" s="1"/>
      <c r="L20" s="1"/>
      <c r="M20" s="1">
        <v>4</v>
      </c>
      <c r="N20" s="1"/>
    </row>
    <row r="21" spans="1:14">
      <c r="A21" s="1">
        <v>64</v>
      </c>
      <c r="B21" s="1">
        <v>1</v>
      </c>
      <c r="C21" s="1">
        <v>23</v>
      </c>
      <c r="D21" s="1">
        <v>17</v>
      </c>
      <c r="E21" s="1">
        <v>0</v>
      </c>
      <c r="F21" s="1">
        <v>4</v>
      </c>
      <c r="G21" s="1">
        <v>0</v>
      </c>
      <c r="H21" s="1">
        <v>0</v>
      </c>
      <c r="I21" s="1"/>
      <c r="J21" s="1">
        <v>1</v>
      </c>
      <c r="K21" s="1"/>
      <c r="L21" s="1"/>
      <c r="M21" s="1"/>
      <c r="N21" s="1"/>
    </row>
    <row r="22" spans="1:14">
      <c r="A22" s="1">
        <v>65</v>
      </c>
      <c r="B22" s="1">
        <v>2</v>
      </c>
      <c r="C22" s="1">
        <v>21</v>
      </c>
      <c r="D22" s="1">
        <v>15</v>
      </c>
      <c r="E22" s="1">
        <v>0</v>
      </c>
      <c r="F22" s="1">
        <v>4</v>
      </c>
      <c r="G22" s="1">
        <v>0</v>
      </c>
      <c r="H22" s="1">
        <v>0</v>
      </c>
      <c r="I22" s="1"/>
      <c r="J22" s="1">
        <v>1</v>
      </c>
      <c r="K22" s="1"/>
      <c r="L22" s="1"/>
      <c r="M22" s="1"/>
      <c r="N22" s="1"/>
    </row>
    <row r="23" spans="1:14">
      <c r="A23" s="1">
        <v>67</v>
      </c>
      <c r="B23" s="1">
        <v>2</v>
      </c>
      <c r="C23" s="1">
        <v>41</v>
      </c>
      <c r="D23" s="1">
        <v>11</v>
      </c>
      <c r="E23" s="1">
        <v>2</v>
      </c>
      <c r="F23" s="1">
        <v>2</v>
      </c>
      <c r="G23" s="1">
        <v>0</v>
      </c>
      <c r="H23" s="1">
        <v>1</v>
      </c>
      <c r="I23" s="1"/>
      <c r="J23" s="1">
        <v>1</v>
      </c>
      <c r="K23" s="1"/>
      <c r="L23" s="1"/>
      <c r="M23" s="1"/>
      <c r="N23" s="1"/>
    </row>
    <row r="24" spans="1:14">
      <c r="A24" s="1">
        <v>68</v>
      </c>
      <c r="B24" s="1">
        <v>1</v>
      </c>
      <c r="C24" s="1">
        <v>26</v>
      </c>
      <c r="D24" s="1">
        <v>12</v>
      </c>
      <c r="E24" s="1">
        <v>1</v>
      </c>
      <c r="F24" s="1">
        <v>3</v>
      </c>
      <c r="G24" s="1">
        <v>0</v>
      </c>
      <c r="H24" s="1">
        <v>0</v>
      </c>
      <c r="I24" s="1"/>
      <c r="J24" s="1">
        <v>1</v>
      </c>
      <c r="K24" s="1"/>
      <c r="L24" s="1"/>
      <c r="M24" s="1"/>
      <c r="N24" s="1"/>
    </row>
    <row r="25" spans="1:14">
      <c r="A25" s="1">
        <v>70</v>
      </c>
      <c r="B25" s="1">
        <v>1</v>
      </c>
      <c r="C25" s="1">
        <v>24</v>
      </c>
      <c r="D25" s="1">
        <v>15</v>
      </c>
      <c r="E25" s="1">
        <v>0</v>
      </c>
      <c r="F25" s="1">
        <v>3</v>
      </c>
      <c r="G25" s="1">
        <v>0</v>
      </c>
      <c r="H25" s="1">
        <v>0</v>
      </c>
      <c r="I25" s="1"/>
      <c r="J25" s="1">
        <v>1</v>
      </c>
      <c r="K25" s="1"/>
      <c r="L25" s="1"/>
      <c r="M25" s="1"/>
      <c r="N25" s="1"/>
    </row>
    <row r="26" spans="1:14">
      <c r="A26" s="1">
        <v>74</v>
      </c>
      <c r="B26" s="1">
        <v>2</v>
      </c>
      <c r="C26" s="1">
        <v>22</v>
      </c>
      <c r="D26" s="1">
        <v>11</v>
      </c>
      <c r="E26" s="1">
        <v>0</v>
      </c>
      <c r="F26" s="1">
        <v>5</v>
      </c>
      <c r="G26" s="1">
        <v>0</v>
      </c>
      <c r="H26" s="1">
        <v>0</v>
      </c>
      <c r="I26" s="1"/>
      <c r="J26" s="1">
        <v>1</v>
      </c>
      <c r="K26" s="1"/>
      <c r="L26" s="1"/>
      <c r="M26" s="1"/>
      <c r="N26" s="1"/>
    </row>
    <row r="27" spans="1:14">
      <c r="A27" s="1">
        <v>75</v>
      </c>
      <c r="B27" s="1">
        <v>2</v>
      </c>
      <c r="C27" s="1">
        <v>38</v>
      </c>
      <c r="D27" s="1">
        <v>17</v>
      </c>
      <c r="E27" s="1">
        <v>0</v>
      </c>
      <c r="F27" s="1">
        <v>2</v>
      </c>
      <c r="G27" s="1">
        <v>0</v>
      </c>
      <c r="H27" s="1">
        <v>0</v>
      </c>
      <c r="I27" s="1"/>
      <c r="J27" s="1">
        <v>1</v>
      </c>
      <c r="K27" s="1"/>
      <c r="L27" s="1"/>
      <c r="M27" s="1"/>
      <c r="N27" s="1"/>
    </row>
    <row r="28" spans="1:14">
      <c r="A28" s="1">
        <v>76</v>
      </c>
      <c r="B28" s="1">
        <v>2</v>
      </c>
      <c r="C28" s="1">
        <v>22</v>
      </c>
      <c r="D28" s="1">
        <v>16</v>
      </c>
      <c r="E28" s="1">
        <v>0</v>
      </c>
      <c r="F28" s="1">
        <v>1</v>
      </c>
      <c r="G28" s="1">
        <v>0</v>
      </c>
      <c r="H28" s="1">
        <v>1</v>
      </c>
      <c r="I28" s="1"/>
      <c r="J28" s="1">
        <v>1</v>
      </c>
      <c r="K28" s="1"/>
      <c r="L28" s="1"/>
      <c r="M28" s="1">
        <v>4</v>
      </c>
      <c r="N28" s="1"/>
    </row>
    <row r="29" spans="1:14">
      <c r="A29" s="1">
        <v>77</v>
      </c>
      <c r="B29" s="1">
        <v>1</v>
      </c>
      <c r="C29" s="1">
        <v>23</v>
      </c>
      <c r="D29" s="1">
        <v>16</v>
      </c>
      <c r="E29" s="1">
        <v>0</v>
      </c>
      <c r="F29" s="1">
        <v>2</v>
      </c>
      <c r="G29" s="1">
        <v>0</v>
      </c>
      <c r="H29" s="1">
        <v>1</v>
      </c>
      <c r="I29" s="1"/>
      <c r="J29" s="1">
        <v>1</v>
      </c>
      <c r="K29" s="1"/>
      <c r="L29" s="1"/>
      <c r="M29" s="1"/>
      <c r="N29" s="1">
        <v>5</v>
      </c>
    </row>
    <row r="30" spans="1:14">
      <c r="A30" s="1">
        <v>83</v>
      </c>
      <c r="B30" s="1">
        <v>2</v>
      </c>
      <c r="C30" s="1">
        <v>38</v>
      </c>
      <c r="D30" s="1">
        <v>16</v>
      </c>
      <c r="E30" s="1">
        <v>1</v>
      </c>
      <c r="F30" s="1">
        <v>1</v>
      </c>
      <c r="G30" s="1">
        <v>0</v>
      </c>
      <c r="H30" s="1">
        <v>0</v>
      </c>
      <c r="I30" s="1"/>
      <c r="J30" s="1"/>
      <c r="K30" s="1"/>
      <c r="L30" s="1"/>
      <c r="M30" s="1"/>
      <c r="N30" s="1">
        <v>5</v>
      </c>
    </row>
    <row r="31" spans="1:14">
      <c r="A31" s="1">
        <v>84</v>
      </c>
      <c r="B31" s="1">
        <v>2</v>
      </c>
      <c r="C31" s="1">
        <v>43</v>
      </c>
      <c r="D31" s="1">
        <v>14</v>
      </c>
      <c r="E31" s="1">
        <v>1</v>
      </c>
      <c r="F31" s="1">
        <v>1</v>
      </c>
      <c r="G31" s="1">
        <v>0</v>
      </c>
      <c r="H31" s="1">
        <v>0</v>
      </c>
      <c r="I31" s="1"/>
      <c r="J31" s="1">
        <v>1</v>
      </c>
      <c r="K31" s="1"/>
      <c r="L31" s="1"/>
      <c r="M31" s="1"/>
      <c r="N31" s="1"/>
    </row>
    <row r="32" spans="1:14">
      <c r="A32" s="1">
        <v>85</v>
      </c>
      <c r="B32" s="1">
        <v>2</v>
      </c>
      <c r="C32" s="1">
        <v>22</v>
      </c>
      <c r="D32" s="1">
        <v>15</v>
      </c>
      <c r="E32" s="1">
        <v>0</v>
      </c>
      <c r="F32" s="1">
        <v>3</v>
      </c>
      <c r="G32" s="1">
        <v>0</v>
      </c>
      <c r="H32" s="1">
        <v>0</v>
      </c>
      <c r="I32" s="1"/>
      <c r="J32" s="1">
        <v>1</v>
      </c>
      <c r="K32" s="1"/>
      <c r="L32" s="1"/>
      <c r="M32" s="1"/>
      <c r="N32" s="1"/>
    </row>
    <row r="33" spans="1:14">
      <c r="A33" s="1">
        <v>86</v>
      </c>
      <c r="B33" s="1">
        <v>2</v>
      </c>
      <c r="C33" s="1">
        <v>21</v>
      </c>
      <c r="D33" s="1">
        <v>15</v>
      </c>
      <c r="E33" s="1">
        <v>0</v>
      </c>
      <c r="F33" s="1">
        <v>2</v>
      </c>
      <c r="G33" s="1">
        <v>0</v>
      </c>
      <c r="H33" s="1">
        <v>1</v>
      </c>
      <c r="I33" s="1"/>
      <c r="J33" s="1">
        <v>1</v>
      </c>
      <c r="K33" s="1"/>
      <c r="L33" s="1"/>
      <c r="M33" s="1"/>
      <c r="N33" s="1"/>
    </row>
    <row r="34" spans="1:14">
      <c r="A34" s="1">
        <v>87</v>
      </c>
      <c r="B34" s="1">
        <v>2</v>
      </c>
      <c r="C34" s="1">
        <v>20</v>
      </c>
      <c r="D34" s="1">
        <v>11</v>
      </c>
      <c r="E34" s="1">
        <v>0</v>
      </c>
      <c r="F34" s="1">
        <v>5</v>
      </c>
      <c r="G34" s="1">
        <v>0</v>
      </c>
      <c r="H34" s="1">
        <v>0</v>
      </c>
      <c r="I34" s="1"/>
      <c r="J34" s="1">
        <v>1</v>
      </c>
      <c r="K34" s="1"/>
      <c r="L34" s="1"/>
      <c r="M34" s="1"/>
      <c r="N34" s="1"/>
    </row>
    <row r="35" spans="1:14">
      <c r="A35" s="1">
        <v>88</v>
      </c>
      <c r="B35" s="1">
        <v>2</v>
      </c>
      <c r="C35" s="1">
        <v>22</v>
      </c>
      <c r="D35" s="1">
        <v>12</v>
      </c>
      <c r="E35" s="1">
        <v>0</v>
      </c>
      <c r="F35" s="1">
        <v>0</v>
      </c>
      <c r="G35" s="1">
        <v>0</v>
      </c>
      <c r="H35" s="1">
        <v>0</v>
      </c>
      <c r="I35" s="1"/>
      <c r="J35" s="1">
        <v>1</v>
      </c>
      <c r="K35" s="1"/>
      <c r="L35" s="1"/>
      <c r="M35" s="1"/>
      <c r="N35" s="1"/>
    </row>
    <row r="36" spans="1:14">
      <c r="A36" s="1">
        <v>90</v>
      </c>
      <c r="B36" s="1">
        <v>1</v>
      </c>
      <c r="C36" s="1">
        <v>28</v>
      </c>
      <c r="D36" s="1">
        <v>16</v>
      </c>
      <c r="E36" s="1">
        <v>0</v>
      </c>
      <c r="F36" s="1">
        <v>1</v>
      </c>
      <c r="G36" s="1">
        <v>0</v>
      </c>
      <c r="H36" s="1">
        <v>0</v>
      </c>
      <c r="I36" s="1"/>
      <c r="J36" s="1">
        <v>1</v>
      </c>
      <c r="K36" s="1"/>
      <c r="L36" s="1"/>
      <c r="M36" s="1"/>
      <c r="N36" s="1"/>
    </row>
    <row r="37" spans="1:14">
      <c r="A37" s="1">
        <v>92</v>
      </c>
      <c r="B37" s="1">
        <v>2</v>
      </c>
      <c r="C37" s="1">
        <v>28</v>
      </c>
      <c r="D37" s="1">
        <v>11</v>
      </c>
      <c r="E37" s="1">
        <v>0</v>
      </c>
      <c r="F37" s="1">
        <v>4</v>
      </c>
      <c r="G37" s="1">
        <v>0</v>
      </c>
      <c r="H37" s="1">
        <v>1</v>
      </c>
      <c r="I37" s="1"/>
      <c r="J37" s="1">
        <v>1</v>
      </c>
      <c r="K37" s="1"/>
      <c r="L37" s="1"/>
      <c r="M37" s="1"/>
      <c r="N37" s="1"/>
    </row>
    <row r="38" spans="1:14">
      <c r="A38" s="1">
        <v>94</v>
      </c>
      <c r="B38" s="1">
        <v>2</v>
      </c>
      <c r="C38" s="1">
        <v>38</v>
      </c>
      <c r="D38" s="1">
        <v>16</v>
      </c>
      <c r="E38" s="1">
        <v>0</v>
      </c>
      <c r="F38" s="1">
        <v>4</v>
      </c>
      <c r="G38" s="1">
        <v>0</v>
      </c>
      <c r="H38" s="1">
        <v>0</v>
      </c>
      <c r="I38" s="1">
        <v>0</v>
      </c>
      <c r="J38" s="1"/>
      <c r="K38" s="1"/>
      <c r="L38" s="1"/>
      <c r="M38" s="1"/>
      <c r="N38" s="1"/>
    </row>
    <row r="39" spans="1:14">
      <c r="A39" s="1">
        <v>96</v>
      </c>
      <c r="B39" s="1">
        <v>2</v>
      </c>
      <c r="C39" s="1">
        <v>41</v>
      </c>
      <c r="D39" s="1">
        <v>19</v>
      </c>
      <c r="E39" s="1">
        <v>1</v>
      </c>
      <c r="F39" s="4">
        <v>2</v>
      </c>
      <c r="G39" s="1">
        <v>0</v>
      </c>
      <c r="H39" s="1">
        <v>0</v>
      </c>
      <c r="I39" s="1"/>
      <c r="J39" s="1">
        <v>1</v>
      </c>
      <c r="K39" s="1"/>
      <c r="L39" s="1"/>
      <c r="M39" s="1"/>
      <c r="N39" s="1"/>
    </row>
    <row r="40" spans="1:14">
      <c r="A40" s="1">
        <v>98</v>
      </c>
      <c r="B40" s="1">
        <v>2</v>
      </c>
      <c r="C40" s="1">
        <v>21</v>
      </c>
      <c r="D40" s="1">
        <v>14</v>
      </c>
      <c r="E40" s="1">
        <v>0</v>
      </c>
      <c r="F40" s="4">
        <v>2</v>
      </c>
      <c r="G40" s="1">
        <v>0</v>
      </c>
      <c r="H40" s="1">
        <v>0</v>
      </c>
      <c r="I40" s="1"/>
      <c r="J40" s="1">
        <v>1</v>
      </c>
      <c r="K40" s="1"/>
      <c r="L40" s="1"/>
      <c r="M40" s="1"/>
      <c r="N40" s="1"/>
    </row>
    <row r="41" spans="1:14">
      <c r="A41" s="1">
        <v>99</v>
      </c>
      <c r="B41" s="1">
        <v>2</v>
      </c>
      <c r="C41" s="1">
        <v>23</v>
      </c>
      <c r="D41" s="1">
        <v>17</v>
      </c>
      <c r="E41" s="1">
        <v>0</v>
      </c>
      <c r="F41" s="4">
        <v>4</v>
      </c>
      <c r="G41" s="1">
        <v>0</v>
      </c>
      <c r="H41" s="1">
        <v>0</v>
      </c>
      <c r="I41" s="1"/>
      <c r="J41" s="1">
        <v>1</v>
      </c>
      <c r="K41" s="1"/>
      <c r="L41" s="1"/>
      <c r="M41" s="1"/>
      <c r="N41" s="1"/>
    </row>
    <row r="42" spans="1:14">
      <c r="A42" s="1">
        <v>101</v>
      </c>
      <c r="B42" s="1">
        <v>1</v>
      </c>
      <c r="C42" s="1">
        <v>25</v>
      </c>
      <c r="D42" s="1">
        <v>16</v>
      </c>
      <c r="E42" s="1">
        <v>0</v>
      </c>
      <c r="F42" s="1">
        <v>3</v>
      </c>
      <c r="G42" s="1">
        <v>0</v>
      </c>
      <c r="H42" s="1">
        <v>0</v>
      </c>
      <c r="I42" s="1"/>
      <c r="J42" s="1"/>
      <c r="K42" s="1">
        <v>2</v>
      </c>
      <c r="L42" s="1"/>
      <c r="M42" s="1"/>
      <c r="N42" s="1"/>
    </row>
    <row r="43" spans="1:14">
      <c r="A43" s="1">
        <v>102</v>
      </c>
      <c r="B43" s="1">
        <v>2</v>
      </c>
      <c r="C43" s="1">
        <v>32</v>
      </c>
      <c r="D43" s="1">
        <v>19</v>
      </c>
      <c r="E43" s="1">
        <v>0</v>
      </c>
      <c r="F43" s="1">
        <v>2</v>
      </c>
      <c r="G43" s="1">
        <v>0</v>
      </c>
      <c r="H43" s="1">
        <v>1</v>
      </c>
      <c r="I43" s="1"/>
      <c r="J43" s="1">
        <v>1</v>
      </c>
      <c r="K43" s="1"/>
      <c r="L43" s="1"/>
      <c r="M43" s="1"/>
      <c r="N43" s="1"/>
    </row>
    <row r="44" spans="1:14">
      <c r="A44" s="1">
        <v>104</v>
      </c>
      <c r="B44" s="1">
        <v>2</v>
      </c>
      <c r="C44" s="1">
        <v>22</v>
      </c>
      <c r="D44" s="1">
        <v>12</v>
      </c>
      <c r="E44" s="1">
        <v>0</v>
      </c>
      <c r="F44" s="1">
        <v>4</v>
      </c>
      <c r="G44" s="1">
        <v>0</v>
      </c>
      <c r="H44" s="1">
        <v>0</v>
      </c>
      <c r="I44" s="1"/>
      <c r="J44" s="1">
        <v>1</v>
      </c>
      <c r="K44" s="1"/>
      <c r="L44" s="1"/>
      <c r="M44" s="1"/>
      <c r="N44" s="1"/>
    </row>
    <row r="45" spans="1:14">
      <c r="A45" s="1">
        <v>105</v>
      </c>
      <c r="B45" s="1">
        <v>2</v>
      </c>
      <c r="C45" s="1">
        <v>23</v>
      </c>
      <c r="D45" s="1">
        <v>17</v>
      </c>
      <c r="E45" s="1">
        <v>0</v>
      </c>
      <c r="F45" s="1">
        <v>3</v>
      </c>
      <c r="G45" s="1">
        <v>0</v>
      </c>
      <c r="H45" s="1">
        <v>0</v>
      </c>
      <c r="I45" s="1"/>
      <c r="J45" s="1">
        <v>1</v>
      </c>
      <c r="K45" s="1"/>
      <c r="L45" s="1"/>
      <c r="M45" s="1"/>
      <c r="N45" s="1"/>
    </row>
    <row r="46" spans="1:14">
      <c r="A46" s="1">
        <v>108</v>
      </c>
      <c r="B46" s="1">
        <v>1</v>
      </c>
      <c r="C46" s="1">
        <v>26</v>
      </c>
      <c r="D46" s="1">
        <v>14</v>
      </c>
      <c r="E46" s="1">
        <v>0</v>
      </c>
      <c r="F46" s="1">
        <v>2</v>
      </c>
      <c r="G46" s="1">
        <v>0</v>
      </c>
      <c r="H46" s="1">
        <v>0</v>
      </c>
      <c r="I46" s="1"/>
      <c r="J46" s="1">
        <v>1</v>
      </c>
      <c r="K46" s="1"/>
      <c r="L46" s="1"/>
      <c r="M46" s="1"/>
      <c r="N46" s="1"/>
    </row>
    <row r="49" spans="1:16">
      <c r="A49" s="14" t="s">
        <v>1</v>
      </c>
      <c r="B49" s="15"/>
      <c r="C49" s="5" t="s">
        <v>59</v>
      </c>
      <c r="D49" s="14" t="s">
        <v>60</v>
      </c>
      <c r="E49" s="15"/>
      <c r="F49" s="14" t="s">
        <v>61</v>
      </c>
      <c r="G49" s="15"/>
      <c r="J49" s="14" t="s">
        <v>76</v>
      </c>
      <c r="K49" s="15"/>
      <c r="L49" s="6" t="s">
        <v>72</v>
      </c>
      <c r="M49" s="14" t="s">
        <v>68</v>
      </c>
      <c r="N49" s="15"/>
      <c r="O49" s="14" t="s">
        <v>61</v>
      </c>
      <c r="P49" s="15"/>
    </row>
    <row r="50" spans="1:16">
      <c r="A50" s="16" t="s">
        <v>57</v>
      </c>
      <c r="B50" s="17"/>
      <c r="C50" s="2">
        <v>1</v>
      </c>
      <c r="D50" s="16">
        <f>COUNTIF(B2:B46,1)</f>
        <v>18</v>
      </c>
      <c r="E50" s="17"/>
      <c r="F50" s="18">
        <f>D50/D52</f>
        <v>0.4</v>
      </c>
      <c r="G50" s="19"/>
      <c r="J50" s="16" t="s">
        <v>73</v>
      </c>
      <c r="K50" s="17"/>
      <c r="L50" s="3">
        <v>1</v>
      </c>
      <c r="M50" s="16">
        <f>COUNTIF(H2:H46,1)</f>
        <v>14</v>
      </c>
      <c r="N50" s="17"/>
      <c r="O50" s="18">
        <f>M50/M52</f>
        <v>0.31111111111111112</v>
      </c>
      <c r="P50" s="19"/>
    </row>
    <row r="51" spans="1:16">
      <c r="A51" s="16" t="s">
        <v>58</v>
      </c>
      <c r="B51" s="17"/>
      <c r="C51" s="2">
        <v>2</v>
      </c>
      <c r="D51" s="16">
        <f>COUNTIF(B2:B46,2)</f>
        <v>27</v>
      </c>
      <c r="E51" s="17"/>
      <c r="F51" s="18">
        <f>D51/D52</f>
        <v>0.6</v>
      </c>
      <c r="G51" s="19"/>
      <c r="J51" s="16" t="s">
        <v>74</v>
      </c>
      <c r="K51" s="17"/>
      <c r="L51" s="3">
        <v>0</v>
      </c>
      <c r="M51" s="16">
        <f>COUNTIF(H2:H46,0)</f>
        <v>31</v>
      </c>
      <c r="N51" s="17"/>
      <c r="O51" s="18">
        <f>M51/M52</f>
        <v>0.68888888888888888</v>
      </c>
      <c r="P51" s="19"/>
    </row>
    <row r="52" spans="1:16">
      <c r="A52" s="16" t="s">
        <v>5</v>
      </c>
      <c r="B52" s="17"/>
      <c r="C52" s="2"/>
      <c r="D52" s="16">
        <f>SUM(D50:E51)</f>
        <v>45</v>
      </c>
      <c r="E52" s="17"/>
      <c r="F52" s="24">
        <f>SUM(F50:G51)</f>
        <v>1</v>
      </c>
      <c r="G52" s="17"/>
      <c r="J52" s="16" t="s">
        <v>77</v>
      </c>
      <c r="K52" s="17"/>
      <c r="L52" s="3"/>
      <c r="M52" s="16">
        <f>SUM(M50:N51)</f>
        <v>45</v>
      </c>
      <c r="N52" s="17"/>
      <c r="O52" s="18">
        <f>SUM(O50:P51)</f>
        <v>1</v>
      </c>
      <c r="P52" s="19"/>
    </row>
    <row r="54" spans="1:16">
      <c r="A54" s="14" t="s">
        <v>2</v>
      </c>
      <c r="B54" s="15"/>
      <c r="C54" s="14"/>
      <c r="D54" s="15"/>
    </row>
    <row r="55" spans="1:16">
      <c r="A55" s="16" t="s">
        <v>62</v>
      </c>
      <c r="B55" s="17"/>
      <c r="C55" s="22">
        <f>AVERAGE(C2:C46)</f>
        <v>27.155555555555555</v>
      </c>
      <c r="D55" s="23"/>
    </row>
    <row r="56" spans="1:16">
      <c r="A56" s="16" t="s">
        <v>63</v>
      </c>
      <c r="B56" s="17"/>
      <c r="C56" s="22">
        <f>STDEV(C2:C46)</f>
        <v>6.9836027285855184</v>
      </c>
      <c r="D56" s="23"/>
    </row>
    <row r="58" spans="1:16">
      <c r="A58" s="14" t="s">
        <v>3</v>
      </c>
      <c r="B58" s="15"/>
      <c r="C58" s="14"/>
      <c r="D58" s="15"/>
    </row>
    <row r="59" spans="1:16">
      <c r="A59" s="16" t="s">
        <v>62</v>
      </c>
      <c r="B59" s="17"/>
      <c r="C59" s="22">
        <f>AVERAGE(D2:D46)</f>
        <v>15</v>
      </c>
      <c r="D59" s="23"/>
    </row>
    <row r="60" spans="1:16">
      <c r="A60" s="16" t="s">
        <v>63</v>
      </c>
      <c r="B60" s="17"/>
      <c r="C60" s="22">
        <f>STDEV(D2:D46)</f>
        <v>2.9232609437842774</v>
      </c>
      <c r="D60" s="23"/>
    </row>
    <row r="62" spans="1:16">
      <c r="A62" s="14" t="s">
        <v>4</v>
      </c>
      <c r="B62" s="21"/>
      <c r="C62" s="15"/>
      <c r="D62" s="14" t="s">
        <v>68</v>
      </c>
      <c r="E62" s="15"/>
      <c r="F62" s="14" t="s">
        <v>61</v>
      </c>
      <c r="G62" s="21"/>
      <c r="H62" s="15"/>
    </row>
    <row r="63" spans="1:16">
      <c r="A63" s="16" t="s">
        <v>64</v>
      </c>
      <c r="B63" s="17"/>
      <c r="C63" s="2">
        <v>0</v>
      </c>
      <c r="D63" s="16">
        <f>COUNTIF(E2:E46,0)</f>
        <v>34</v>
      </c>
      <c r="E63" s="17"/>
      <c r="F63" s="18">
        <f>D63/D67</f>
        <v>0.75555555555555554</v>
      </c>
      <c r="G63" s="20"/>
      <c r="H63" s="19"/>
    </row>
    <row r="64" spans="1:16">
      <c r="A64" s="16" t="s">
        <v>65</v>
      </c>
      <c r="B64" s="17"/>
      <c r="C64" s="2">
        <v>1</v>
      </c>
      <c r="D64" s="16">
        <f>COUNTIF(E2:E46,1)</f>
        <v>10</v>
      </c>
      <c r="E64" s="17"/>
      <c r="F64" s="18">
        <f>D64/D67</f>
        <v>0.22222222222222221</v>
      </c>
      <c r="G64" s="20"/>
      <c r="H64" s="19"/>
    </row>
    <row r="65" spans="1:8">
      <c r="A65" s="16" t="s">
        <v>66</v>
      </c>
      <c r="B65" s="17"/>
      <c r="C65" s="2">
        <v>2</v>
      </c>
      <c r="D65" s="16">
        <f>COUNTIF(E2:E46,2)</f>
        <v>1</v>
      </c>
      <c r="E65" s="17"/>
      <c r="F65" s="18">
        <f>D65/D67</f>
        <v>2.2222222222222223E-2</v>
      </c>
      <c r="G65" s="20"/>
      <c r="H65" s="19"/>
    </row>
    <row r="66" spans="1:8">
      <c r="A66" s="16" t="s">
        <v>67</v>
      </c>
      <c r="B66" s="17"/>
      <c r="C66" s="2">
        <v>3</v>
      </c>
      <c r="D66" s="16">
        <f>COUNTIF(E2:E46,3)</f>
        <v>0</v>
      </c>
      <c r="E66" s="17"/>
      <c r="F66" s="18">
        <f>D66/D67</f>
        <v>0</v>
      </c>
      <c r="G66" s="20"/>
      <c r="H66" s="19"/>
    </row>
    <row r="67" spans="1:8">
      <c r="A67" s="16" t="s">
        <v>5</v>
      </c>
      <c r="B67" s="17"/>
      <c r="C67" s="2"/>
      <c r="D67" s="16">
        <f>SUM(D63:E66)</f>
        <v>45</v>
      </c>
      <c r="E67" s="17"/>
      <c r="F67" s="18">
        <f>SUM(F63:H66)</f>
        <v>1</v>
      </c>
      <c r="G67" s="20"/>
      <c r="H67" s="19"/>
    </row>
    <row r="69" spans="1:8">
      <c r="A69" s="5" t="s">
        <v>69</v>
      </c>
      <c r="B69" s="5" t="s">
        <v>72</v>
      </c>
      <c r="C69" s="5" t="s">
        <v>71</v>
      </c>
      <c r="D69" s="5"/>
      <c r="E69" s="5" t="s">
        <v>61</v>
      </c>
      <c r="F69" s="5"/>
    </row>
    <row r="70" spans="1:8">
      <c r="A70" s="3" t="s">
        <v>55</v>
      </c>
      <c r="B70" s="3">
        <v>0</v>
      </c>
      <c r="C70" s="16">
        <f>COUNTIF(F2:F46,0)</f>
        <v>3</v>
      </c>
      <c r="D70" s="17"/>
      <c r="E70" s="18">
        <f>C70/C78</f>
        <v>6.6666666666666666E-2</v>
      </c>
      <c r="F70" s="19"/>
    </row>
    <row r="71" spans="1:8">
      <c r="A71" s="3" t="s">
        <v>47</v>
      </c>
      <c r="B71" s="3">
        <v>1</v>
      </c>
      <c r="C71" s="16">
        <f>COUNTIF(F2:F46,1)</f>
        <v>9</v>
      </c>
      <c r="D71" s="17"/>
      <c r="E71" s="18">
        <f>C71/C78</f>
        <v>0.2</v>
      </c>
      <c r="F71" s="19"/>
    </row>
    <row r="72" spans="1:8">
      <c r="A72" s="3" t="s">
        <v>46</v>
      </c>
      <c r="B72" s="3">
        <v>2</v>
      </c>
      <c r="C72" s="16">
        <f>COUNTIF(F2:F46,2)</f>
        <v>12</v>
      </c>
      <c r="D72" s="17"/>
      <c r="E72" s="18">
        <f>C72/C78</f>
        <v>0.26666666666666666</v>
      </c>
      <c r="F72" s="19"/>
    </row>
    <row r="73" spans="1:8">
      <c r="A73" s="3" t="s">
        <v>44</v>
      </c>
      <c r="B73" s="3">
        <v>3</v>
      </c>
      <c r="C73" s="16">
        <f>COUNTIF(F2:F46,3)</f>
        <v>9</v>
      </c>
      <c r="D73" s="17"/>
      <c r="E73" s="18">
        <f>C73/C78</f>
        <v>0.2</v>
      </c>
      <c r="F73" s="19"/>
    </row>
    <row r="74" spans="1:8">
      <c r="A74" s="3" t="s">
        <v>42</v>
      </c>
      <c r="B74" s="3">
        <v>4</v>
      </c>
      <c r="C74" s="16">
        <f>COUNTIF(F2:F46,4)</f>
        <v>9</v>
      </c>
      <c r="D74" s="17"/>
      <c r="E74" s="18">
        <f>C74/C78</f>
        <v>0.2</v>
      </c>
      <c r="F74" s="19"/>
    </row>
    <row r="75" spans="1:8">
      <c r="A75" s="3" t="s">
        <v>54</v>
      </c>
      <c r="B75" s="3">
        <v>5</v>
      </c>
      <c r="C75" s="16">
        <f>COUNTIF(F2:F46,5)</f>
        <v>2</v>
      </c>
      <c r="D75" s="17"/>
      <c r="E75" s="18">
        <f>C75/C78</f>
        <v>4.4444444444444446E-2</v>
      </c>
      <c r="F75" s="19"/>
    </row>
    <row r="76" spans="1:8">
      <c r="A76" s="3" t="s">
        <v>56</v>
      </c>
      <c r="B76" s="3">
        <v>6</v>
      </c>
      <c r="C76" s="16">
        <f>COUNTIF(F2:F46,6)</f>
        <v>1</v>
      </c>
      <c r="D76" s="17"/>
      <c r="E76" s="18">
        <f>C76/C78</f>
        <v>2.2222222222222223E-2</v>
      </c>
      <c r="F76" s="19"/>
    </row>
    <row r="77" spans="1:8">
      <c r="A77" s="3" t="s">
        <v>70</v>
      </c>
      <c r="B77" s="3">
        <v>7</v>
      </c>
      <c r="C77" s="16">
        <f>COUNTIF(F2:F46,7)</f>
        <v>0</v>
      </c>
      <c r="D77" s="17"/>
      <c r="E77" s="18">
        <f>C77/C78</f>
        <v>0</v>
      </c>
      <c r="F77" s="19"/>
    </row>
    <row r="78" spans="1:8">
      <c r="A78" s="3" t="s">
        <v>5</v>
      </c>
      <c r="B78" s="3"/>
      <c r="C78" s="16">
        <f>SUM(C70:D77)</f>
        <v>45</v>
      </c>
      <c r="D78" s="17"/>
      <c r="E78" s="18">
        <f>SUM(E70:F77)</f>
        <v>1</v>
      </c>
      <c r="F78" s="19"/>
    </row>
  </sheetData>
  <mergeCells count="72">
    <mergeCell ref="A49:B49"/>
    <mergeCell ref="D49:E49"/>
    <mergeCell ref="F49:G49"/>
    <mergeCell ref="A50:B50"/>
    <mergeCell ref="D50:E50"/>
    <mergeCell ref="F50:G50"/>
    <mergeCell ref="A51:B51"/>
    <mergeCell ref="D51:E51"/>
    <mergeCell ref="F51:G51"/>
    <mergeCell ref="A52:B52"/>
    <mergeCell ref="D52:E52"/>
    <mergeCell ref="F52:G52"/>
    <mergeCell ref="A54:B54"/>
    <mergeCell ref="C54:D54"/>
    <mergeCell ref="A55:B55"/>
    <mergeCell ref="C55:D55"/>
    <mergeCell ref="A56:B56"/>
    <mergeCell ref="C56:D56"/>
    <mergeCell ref="A58:B58"/>
    <mergeCell ref="C58:D58"/>
    <mergeCell ref="A59:B59"/>
    <mergeCell ref="C59:D59"/>
    <mergeCell ref="A60:B60"/>
    <mergeCell ref="C60:D60"/>
    <mergeCell ref="A62:C62"/>
    <mergeCell ref="D62:E62"/>
    <mergeCell ref="F62:H62"/>
    <mergeCell ref="A63:B63"/>
    <mergeCell ref="D63:E63"/>
    <mergeCell ref="F63:H63"/>
    <mergeCell ref="A64:B64"/>
    <mergeCell ref="D64:E64"/>
    <mergeCell ref="F64:H64"/>
    <mergeCell ref="A65:B65"/>
    <mergeCell ref="D65:E65"/>
    <mergeCell ref="F65:H65"/>
    <mergeCell ref="A66:B66"/>
    <mergeCell ref="D66:E66"/>
    <mergeCell ref="F66:H66"/>
    <mergeCell ref="A67:B67"/>
    <mergeCell ref="D67:E67"/>
    <mergeCell ref="F67:H67"/>
    <mergeCell ref="C70:D70"/>
    <mergeCell ref="E70:F70"/>
    <mergeCell ref="C71:D71"/>
    <mergeCell ref="E71:F71"/>
    <mergeCell ref="C72:D72"/>
    <mergeCell ref="E72:F72"/>
    <mergeCell ref="C73:D73"/>
    <mergeCell ref="E73:F73"/>
    <mergeCell ref="C74:D74"/>
    <mergeCell ref="E74:F74"/>
    <mergeCell ref="C75:D75"/>
    <mergeCell ref="E75:F75"/>
    <mergeCell ref="C76:D76"/>
    <mergeCell ref="E76:F76"/>
    <mergeCell ref="C77:D77"/>
    <mergeCell ref="E77:F77"/>
    <mergeCell ref="C78:D78"/>
    <mergeCell ref="E78:F78"/>
    <mergeCell ref="J49:K49"/>
    <mergeCell ref="M49:N49"/>
    <mergeCell ref="O49:P49"/>
    <mergeCell ref="J50:K50"/>
    <mergeCell ref="M50:N50"/>
    <mergeCell ref="O50:P50"/>
    <mergeCell ref="J51:K51"/>
    <mergeCell ref="M51:N51"/>
    <mergeCell ref="O51:P51"/>
    <mergeCell ref="J52:K52"/>
    <mergeCell ref="M52:N52"/>
    <mergeCell ref="O52:P5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Todos</vt:lpstr>
      <vt:lpstr>Usam</vt:lpstr>
      <vt:lpstr>Não Usam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Basica</dc:creator>
  <cp:lastModifiedBy>William Fernandes</cp:lastModifiedBy>
  <dcterms:created xsi:type="dcterms:W3CDTF">2014-09-22T23:07:07Z</dcterms:created>
  <dcterms:modified xsi:type="dcterms:W3CDTF">2015-01-26T19:12:50Z</dcterms:modified>
</cp:coreProperties>
</file>